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.nunes\Desktop\TR Link de Dados lote4\"/>
    </mc:Choice>
  </mc:AlternateContent>
  <bookViews>
    <workbookView xWindow="0" yWindow="0" windowWidth="28800" windowHeight="12135"/>
  </bookViews>
  <sheets>
    <sheet name="ANEXO A - LOCALIDADES" sheetId="1" r:id="rId1"/>
  </sheets>
  <definedNames>
    <definedName name="_xlnm.Print_Titles" localSheetId="0">'ANEXO A - LOCALIDADES'!$1:$3</definedName>
  </definedNames>
  <calcPr calcId="152511"/>
</workbook>
</file>

<file path=xl/calcChain.xml><?xml version="1.0" encoding="utf-8"?>
<calcChain xmlns="http://schemas.openxmlformats.org/spreadsheetml/2006/main">
  <c r="C90" i="1" l="1"/>
  <c r="B107" i="1" l="1"/>
  <c r="C107" i="1" s="1"/>
  <c r="B106" i="1"/>
  <c r="C106" i="1" s="1"/>
  <c r="B105" i="1"/>
  <c r="C105" i="1" s="1"/>
  <c r="B104" i="1"/>
  <c r="C104" i="1" s="1"/>
  <c r="B103" i="1"/>
  <c r="C103" i="1" s="1"/>
  <c r="B102" i="1"/>
  <c r="C102" i="1" s="1"/>
  <c r="B101" i="1"/>
  <c r="C101" i="1" s="1"/>
  <c r="B100" i="1"/>
  <c r="C100" i="1" s="1"/>
  <c r="B99" i="1"/>
  <c r="C99" i="1" s="1"/>
  <c r="B98" i="1"/>
  <c r="C98" i="1" s="1"/>
  <c r="B97" i="1"/>
  <c r="C97" i="1" s="1"/>
  <c r="B96" i="1"/>
  <c r="C96" i="1" s="1"/>
  <c r="B95" i="1"/>
  <c r="C95" i="1" s="1"/>
  <c r="D108" i="1" l="1"/>
  <c r="C108" i="1" l="1"/>
</calcChain>
</file>

<file path=xl/sharedStrings.xml><?xml version="1.0" encoding="utf-8"?>
<sst xmlns="http://schemas.openxmlformats.org/spreadsheetml/2006/main" count="263" uniqueCount="196">
  <si>
    <t xml:space="preserve">CIDADE NOVA         </t>
  </si>
  <si>
    <t xml:space="preserve">CENTRO              </t>
  </si>
  <si>
    <t xml:space="preserve">RUA JOSE PINTO MACEDO S/N              </t>
  </si>
  <si>
    <t xml:space="preserve">AVENIDA NILO PECANHA 259                   </t>
  </si>
  <si>
    <t>RUA LUIZ JOAQUIM PEREIRA 288</t>
  </si>
  <si>
    <t xml:space="preserve">RUA MINISTRO GAMA FILHO S/N                    </t>
  </si>
  <si>
    <t xml:space="preserve">PRAÇA PORTO ROCHA 104                       </t>
  </si>
  <si>
    <t xml:space="preserve">RUA VALDEMIR HERINGER DA SILVA 600      </t>
  </si>
  <si>
    <t>RODOVIA AMARAL PEIXOTO 1456</t>
  </si>
  <si>
    <t xml:space="preserve">RUA JOVINO HIGO DUARTE DE OLIVEIRA S/N   </t>
  </si>
  <si>
    <t>RUA DESEMBARGADOR ITABAIANA OLIVEIRA 95</t>
  </si>
  <si>
    <t>DESEMBARDADORA ELLIS H FIGUEIRA 1999</t>
  </si>
  <si>
    <t xml:space="preserve">RUA ANTONIO BENEDITO SIQUEIRA S/N       </t>
  </si>
  <si>
    <t xml:space="preserve">PRAÇA SANTOS DUMONT  15                    </t>
  </si>
  <si>
    <t xml:space="preserve">PRAINHA             </t>
  </si>
  <si>
    <t xml:space="preserve">PRAIA DOS OSSOS            </t>
  </si>
  <si>
    <t xml:space="preserve">BRAGA               </t>
  </si>
  <si>
    <t xml:space="preserve">PARQUE TAMARIZ      </t>
  </si>
  <si>
    <t xml:space="preserve">ARACATIBA           </t>
  </si>
  <si>
    <t xml:space="preserve">JARDIM CAMPOMAR     </t>
  </si>
  <si>
    <t>ARRAIAL DO CABO</t>
  </si>
  <si>
    <t xml:space="preserve">ARARUAMA       </t>
  </si>
  <si>
    <t xml:space="preserve">ARMACAO BUZIOS </t>
  </si>
  <si>
    <t xml:space="preserve">CABO FRIO      </t>
  </si>
  <si>
    <t xml:space="preserve">IGUABA GRANDE  </t>
  </si>
  <si>
    <t xml:space="preserve">MARICA         </t>
  </si>
  <si>
    <t xml:space="preserve">RIO BONITO     </t>
  </si>
  <si>
    <t xml:space="preserve">RIO DAS OSTRAS </t>
  </si>
  <si>
    <t xml:space="preserve">SILVA JARDIM   </t>
  </si>
  <si>
    <t xml:space="preserve">SAO PEDRO D'ALDEIA </t>
  </si>
  <si>
    <t xml:space="preserve">SAQUAREMA      </t>
  </si>
  <si>
    <t xml:space="preserve">AVENIDA ARGEMIRO DE PAULA COUTINHO 2000    </t>
  </si>
  <si>
    <t>RUA OSCAR DA SILVA MARINS 155</t>
  </si>
  <si>
    <t xml:space="preserve">RUA ANTONIO GOMES DE MACEDO 156          </t>
  </si>
  <si>
    <t xml:space="preserve">AVENIDA BEIRA RIO S/N                      </t>
  </si>
  <si>
    <t>RUA CORONEL JOAQUIM FERREIRA RIBEIRO 163</t>
  </si>
  <si>
    <t xml:space="preserve">RUA QUATRO LOTEAMENTO IMPERIAL CENTER 76       </t>
  </si>
  <si>
    <t xml:space="preserve">RUA MANUEL PORTUGAL 156              </t>
  </si>
  <si>
    <t xml:space="preserve">AVENIDA MARCILIO DIAS 182                    </t>
  </si>
  <si>
    <t>RUA QUINZE DE NOVEMBRO 102</t>
  </si>
  <si>
    <t xml:space="preserve">RUA ANTONIO BARREIROS S/N                 </t>
  </si>
  <si>
    <t xml:space="preserve">JARDIM JALISCO      </t>
  </si>
  <si>
    <t xml:space="preserve">ATERRADO            </t>
  </si>
  <si>
    <t>NOSSA SENHORA DAS GRACAS</t>
  </si>
  <si>
    <t xml:space="preserve">BARRA MANSA    </t>
  </si>
  <si>
    <t xml:space="preserve">ITATIAIA       </t>
  </si>
  <si>
    <t xml:space="preserve">PIRAI          </t>
  </si>
  <si>
    <t xml:space="preserve">PINHEIRAL      </t>
  </si>
  <si>
    <t xml:space="preserve">PORTO REAL     </t>
  </si>
  <si>
    <t xml:space="preserve">RIO CLARO      </t>
  </si>
  <si>
    <t xml:space="preserve">RESENDE        </t>
  </si>
  <si>
    <t xml:space="preserve">VOLTA REDONDA  </t>
  </si>
  <si>
    <t>RUA GOVERNADOR ROBERTO SILVEIRA 160</t>
  </si>
  <si>
    <t>AVENIDA RAUL VEIGA 157</t>
  </si>
  <si>
    <t xml:space="preserve">AVENIDA GOVERNADOR ROBERTO DA SILVEIRA 302           </t>
  </si>
  <si>
    <t xml:space="preserve">RODOVIA RJ 116 S/N                           </t>
  </si>
  <si>
    <t>RUA CESAR FREJANES 25</t>
  </si>
  <si>
    <t xml:space="preserve">RUA ORLANDO PAGNUZZE 60                 </t>
  </si>
  <si>
    <t xml:space="preserve">RUA DOUTOR ERNESTO BRASILIO 30          </t>
  </si>
  <si>
    <t xml:space="preserve">RUA RUI BARBOSA 227                       </t>
  </si>
  <si>
    <t xml:space="preserve">RUA FRANCISCO FAJARDO RODRIGUES 29      </t>
  </si>
  <si>
    <t>RUA DOUTOR EURICO CERBINO 51</t>
  </si>
  <si>
    <t xml:space="preserve">AVENIDA CASTELO BRANCO S/N                  </t>
  </si>
  <si>
    <t xml:space="preserve">BELA VISTA          </t>
  </si>
  <si>
    <t xml:space="preserve">PARQUE VENEZA       </t>
  </si>
  <si>
    <t xml:space="preserve">BOM JARDIM     </t>
  </si>
  <si>
    <t xml:space="preserve">CORDEIRO       </t>
  </si>
  <si>
    <t xml:space="preserve">CACHOEIRAS DE MACACU    </t>
  </si>
  <si>
    <t xml:space="preserve">CANTAGALO      </t>
  </si>
  <si>
    <t xml:space="preserve">DUAS BARRAS    </t>
  </si>
  <si>
    <t xml:space="preserve">NOVA FRIBURGO  </t>
  </si>
  <si>
    <t xml:space="preserve">SANTA MARIA MADALENA </t>
  </si>
  <si>
    <t xml:space="preserve">SAO SEBASTIAO DO ALTO     </t>
  </si>
  <si>
    <t xml:space="preserve">TRAJANO MORAIS </t>
  </si>
  <si>
    <t>PRAÇA GEORGE JACOB ABDUE S/N</t>
  </si>
  <si>
    <t xml:space="preserve">RUA FRANCISCO ALVES 105                   </t>
  </si>
  <si>
    <t xml:space="preserve">RUA DUQUE DE CAXIAS 297                      </t>
  </si>
  <si>
    <t xml:space="preserve">RUA ALFREDO DA COSTA MATTOS JUNIOR 64    </t>
  </si>
  <si>
    <t xml:space="preserve">AVENIDA BARAO RIO BRANCO 2053                     </t>
  </si>
  <si>
    <t xml:space="preserve">RUA DOUTOR NELSON DE SA EARP 254              </t>
  </si>
  <si>
    <t>PATY DO ALFERES</t>
  </si>
  <si>
    <t xml:space="preserve">MIGUEL PEREIRA </t>
  </si>
  <si>
    <t xml:space="preserve">TRES RIOS      </t>
  </si>
  <si>
    <t xml:space="preserve">PARAIBA DO SUL </t>
  </si>
  <si>
    <t xml:space="preserve">PETROPOLIS     </t>
  </si>
  <si>
    <t>ITAIPAVA</t>
  </si>
  <si>
    <t>AVENIDA OLIMPICA 475</t>
  </si>
  <si>
    <t xml:space="preserve">RUA MARIA JACOB 134                     </t>
  </si>
  <si>
    <t xml:space="preserve">RUA ARISTIDES GONCALVES DE SOUZA 86      </t>
  </si>
  <si>
    <t xml:space="preserve">RUA PROJETADA UM S/N                 </t>
  </si>
  <si>
    <t>RUA PADRE JOAO BATISTA 172</t>
  </si>
  <si>
    <t>RODOVIA BR 356 164</t>
  </si>
  <si>
    <t xml:space="preserve">AVENIDA DEPUTADO LUIS FERNANDO LINHARES 131        </t>
  </si>
  <si>
    <t>RUA INT FRANKLIN RABELO 8</t>
  </si>
  <si>
    <t xml:space="preserve">PRAÇA JOSE BERARDINELLI VIEIRA 1     </t>
  </si>
  <si>
    <t xml:space="preserve">RUA JOAO JASBICK S/N                     </t>
  </si>
  <si>
    <t xml:space="preserve">RUA GUARACIABA 245                       </t>
  </si>
  <si>
    <t>RUA CORONEL SALGUEIRO 84/85</t>
  </si>
  <si>
    <t>RUA FERREIRA CESAR, 480</t>
  </si>
  <si>
    <t xml:space="preserve">JARDIM VALERIA      </t>
  </si>
  <si>
    <t xml:space="preserve">SAO CAETANO         </t>
  </si>
  <si>
    <t xml:space="preserve">LOTEAMENTO RECREIO         </t>
  </si>
  <si>
    <t xml:space="preserve">NATIVIDADE          </t>
  </si>
  <si>
    <t xml:space="preserve">CAMPO ALEGRE        </t>
  </si>
  <si>
    <t xml:space="preserve">BOM JESUS DO ITABAPOANA </t>
  </si>
  <si>
    <t xml:space="preserve">CAMBUCI        </t>
  </si>
  <si>
    <t xml:space="preserve">ITALVA         </t>
  </si>
  <si>
    <t xml:space="preserve">ITAOCARA       </t>
  </si>
  <si>
    <t xml:space="preserve">ITAPERUNA      </t>
  </si>
  <si>
    <t xml:space="preserve">MIRACEMA       </t>
  </si>
  <si>
    <t xml:space="preserve">NATIVIDADE     </t>
  </si>
  <si>
    <t xml:space="preserve">PORCIUNCULA    </t>
  </si>
  <si>
    <t xml:space="preserve">SANTO ANTONIO DE PADUA    </t>
  </si>
  <si>
    <t xml:space="preserve">SAO FIDELIS    </t>
  </si>
  <si>
    <t xml:space="preserve">CARDOSO MOREIRA </t>
  </si>
  <si>
    <t xml:space="preserve">RODOVIA CHRISTINO JOSE DA SILVA JUNIOR S/N   </t>
  </si>
  <si>
    <t>RUA DOUTOR BUENO 645</t>
  </si>
  <si>
    <t xml:space="preserve">ESTRADA CORREIO IMPERIAL 1003                 </t>
  </si>
  <si>
    <t xml:space="preserve">RUA EVARISTO SILVA RIBEIRO 65            </t>
  </si>
  <si>
    <t xml:space="preserve">VIRGEM SANTA        </t>
  </si>
  <si>
    <t xml:space="preserve">IMBETIBA            </t>
  </si>
  <si>
    <t xml:space="preserve">QUISSAMA            </t>
  </si>
  <si>
    <t xml:space="preserve">MACAE          </t>
  </si>
  <si>
    <t xml:space="preserve">QUISSAMA       </t>
  </si>
  <si>
    <t xml:space="preserve">CONCEIÇAO MACABU    </t>
  </si>
  <si>
    <t>RUA CORONEL CARVALHO 230</t>
  </si>
  <si>
    <t xml:space="preserve">ESTRADA RIO/SAO PAULO KM41                   </t>
  </si>
  <si>
    <t>TRAVESSA SANTA RITA 18</t>
  </si>
  <si>
    <t>RUA GENELRAL BOCAIUVA 56</t>
  </si>
  <si>
    <t>ESTRADA SÃO JOAO MARCOS S/N</t>
  </si>
  <si>
    <t xml:space="preserve">SEROPEDICA          </t>
  </si>
  <si>
    <t xml:space="preserve">ACAMPAMENTO         </t>
  </si>
  <si>
    <t xml:space="preserve">ANGRA DOS REIS </t>
  </si>
  <si>
    <t xml:space="preserve">SEROPEDICA     </t>
  </si>
  <si>
    <t xml:space="preserve">PARATI         </t>
  </si>
  <si>
    <t xml:space="preserve">ITAGUAI        </t>
  </si>
  <si>
    <t xml:space="preserve">MANGARATIBA    </t>
  </si>
  <si>
    <t>RUA PAULO FRONTIN 164</t>
  </si>
  <si>
    <t xml:space="preserve">RUA PROFESSOR JOSE ANTONIO MAIA VINAGRE 155       </t>
  </si>
  <si>
    <t xml:space="preserve">ESTRADA LUCIANO MEDEIROS 568                  </t>
  </si>
  <si>
    <t xml:space="preserve">RUA ALBERTO TORRES 114                    </t>
  </si>
  <si>
    <t xml:space="preserve">RUA ALBERTO LEAL CARDOSO 92  </t>
  </si>
  <si>
    <t xml:space="preserve">RUA JOAO CARVALHO DA ROCHA S/N            </t>
  </si>
  <si>
    <t>AVENIDA MARECHAL PAULO TORRES 731</t>
  </si>
  <si>
    <t xml:space="preserve">RUA PADRE LUNA 99                           </t>
  </si>
  <si>
    <t xml:space="preserve">BARRA DO PIRAI </t>
  </si>
  <si>
    <t xml:space="preserve">ENG P FRONTIN  </t>
  </si>
  <si>
    <t xml:space="preserve">MENDES         </t>
  </si>
  <si>
    <t xml:space="preserve">PARACAMBI      </t>
  </si>
  <si>
    <t xml:space="preserve">RIO DAS FLORES </t>
  </si>
  <si>
    <t xml:space="preserve">VASSOURAS      </t>
  </si>
  <si>
    <t xml:space="preserve">VALENCA        </t>
  </si>
  <si>
    <t xml:space="preserve">MATADOURO           </t>
  </si>
  <si>
    <t xml:space="preserve">MENDES              </t>
  </si>
  <si>
    <t xml:space="preserve">PRAÇA GETULIO VARGAS 61                    </t>
  </si>
  <si>
    <t xml:space="preserve">PRAÇA BARÃO DE AIURUOCA 75                   </t>
  </si>
  <si>
    <t xml:space="preserve">RUA SENHOR DOS PASSOS 37                 </t>
  </si>
  <si>
    <t>RUA MARTINHO CAMPOS 37</t>
  </si>
  <si>
    <t xml:space="preserve">RUA FERNANDO MARTINS 65                 </t>
  </si>
  <si>
    <t xml:space="preserve">VARZEA              </t>
  </si>
  <si>
    <t xml:space="preserve">SUMIDOURO      </t>
  </si>
  <si>
    <t xml:space="preserve">SAPUCAIA       </t>
  </si>
  <si>
    <t xml:space="preserve">CARMO          </t>
  </si>
  <si>
    <t xml:space="preserve">TERESOPOLIS    </t>
  </si>
  <si>
    <t xml:space="preserve">RUA CONSELHEIRO THOMAS COELHO 185                </t>
  </si>
  <si>
    <t xml:space="preserve">RUA MARECHAL FLORIANO 184                       </t>
  </si>
  <si>
    <t xml:space="preserve">AVENIDA QUINZE DE NOVEMBRO 239                </t>
  </si>
  <si>
    <t xml:space="preserve">RUA DO SACRAMENTO 223                   </t>
  </si>
  <si>
    <t xml:space="preserve">RODOVIA AFONSO CELSO S/N                      </t>
  </si>
  <si>
    <t xml:space="preserve">PARQUE LEOPOLDINA   </t>
  </si>
  <si>
    <t>CAMP GOYTACAZES</t>
  </si>
  <si>
    <t xml:space="preserve">SAO JOAO DA BARRA   </t>
  </si>
  <si>
    <t xml:space="preserve">TOTAL = </t>
  </si>
  <si>
    <t>LAJE DO MURIAÉ</t>
  </si>
  <si>
    <t>VELOCIDADES INFOVIA 2017</t>
  </si>
  <si>
    <t xml:space="preserve">SAO FCO DO ITABAPOANA </t>
  </si>
  <si>
    <t>SÃO J DO VALE DO RIO PRETO</t>
  </si>
  <si>
    <t>ZONA CIVICO ADM Q 2 LT 2 BL B</t>
  </si>
  <si>
    <t>SAFS, QD 2, LT 2, BL B, SL 108 - ED VIA OFFICE S/N</t>
  </si>
  <si>
    <t>QUANTIDADES</t>
  </si>
  <si>
    <t>CIDADE</t>
  </si>
  <si>
    <t>BAIRRO</t>
  </si>
  <si>
    <t>ENDEREÇO</t>
  </si>
  <si>
    <t>VELOCIDADE</t>
  </si>
  <si>
    <t>REDUNDÂNCIA</t>
  </si>
  <si>
    <t>CASIMIRO ABREU</t>
  </si>
  <si>
    <t>AV LUIS GOMES 465</t>
  </si>
  <si>
    <t>ESTRADA UNIAO E INDUSTRIA 9700</t>
  </si>
  <si>
    <t>ESTRDA UNIAO E INDUSTRIA (NÚCLEO) 11860</t>
  </si>
  <si>
    <t xml:space="preserve">                                                  RELAÇÃO DAS LOCALIDADES - REDUNDÂNCIAS (ANEXO A)</t>
  </si>
  <si>
    <t>REDUN    DÂNCIAS</t>
  </si>
  <si>
    <t>LOTE 01</t>
  </si>
  <si>
    <t xml:space="preserve">TOTAL LOTE = </t>
  </si>
  <si>
    <t>BRASILIA - DF</t>
  </si>
  <si>
    <r>
      <t xml:space="preserve">RIO DE JANEIRO - </t>
    </r>
    <r>
      <rPr>
        <b/>
        <i/>
        <u/>
        <sz val="11"/>
        <rFont val="Verdana"/>
        <family val="2"/>
      </rPr>
      <t>INTERIOR E BRASÍLIA-DF</t>
    </r>
  </si>
  <si>
    <t xml:space="preserve">                                          DPGE-RJ - INFOVIA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</si>
</sst>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name val="Calibri"/>
      <family val="2"/>
      <scheme val="minor"/>
    </font>
    <font>
      <sz val="11"/>
      <color rgb="FFFF0000"/>
      <name val="Verdana"/>
      <family val="2"/>
    </font>
    <font>
      <b/>
      <i/>
      <u/>
      <sz val="1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8">
    <xf numFmtId="0" fontId="0" fillId="0" borderId="0" xfId="0"/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</cellXfs>
  <cellStyles count="5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3" xfId="42"/>
    <cellStyle name="Nota" xfId="15" builtinId="10" customBuiltin="1"/>
    <cellStyle name="Nota 2" xfId="44"/>
    <cellStyle name="Porcentagem 2" xfId="45"/>
    <cellStyle name="Saída" xfId="10" builtinId="21" customBuiltin="1"/>
    <cellStyle name="Separador de milhares 2" xfId="46"/>
    <cellStyle name="Separador de milhares 2 2" xfId="49"/>
    <cellStyle name="Separador de milhares 2 2 2" xfId="52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8"/>
    <cellStyle name="Vírgula 2 2" xfId="51"/>
    <cellStyle name="Vírgula 3" xfId="47"/>
    <cellStyle name="Vírgula 3 2" xfId="50"/>
    <cellStyle name="Vírgula 3 2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923925</xdr:colOff>
      <xdr:row>2</xdr:row>
      <xdr:rowOff>21431</xdr:rowOff>
    </xdr:to>
    <xdr:pic>
      <xdr:nvPicPr>
        <xdr:cNvPr id="3" name="Imagem 2" descr="http://www.defensoria.rj.def.br/Content/img/bran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952750" cy="631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zoomScale="80" zoomScaleNormal="80" zoomScaleSheetLayoutView="80" workbookViewId="0">
      <selection activeCell="G11" sqref="G11"/>
    </sheetView>
  </sheetViews>
  <sheetFormatPr defaultRowHeight="23.1" customHeight="1" x14ac:dyDescent="0.25"/>
  <cols>
    <col min="1" max="1" width="30.7109375" style="2" customWidth="1"/>
    <col min="2" max="2" width="38.7109375" style="2" customWidth="1"/>
    <col min="3" max="3" width="68.42578125" style="2" customWidth="1"/>
    <col min="4" max="4" width="19.28515625" style="8" customWidth="1"/>
    <col min="5" max="5" width="19.28515625" style="4" customWidth="1"/>
    <col min="6" max="1613" width="15.7109375" style="2" customWidth="1"/>
    <col min="1614" max="16384" width="9.140625" style="2"/>
  </cols>
  <sheetData>
    <row r="1" spans="1:7" ht="24" customHeight="1" x14ac:dyDescent="0.25">
      <c r="A1" s="19" t="s">
        <v>195</v>
      </c>
      <c r="B1" s="20"/>
      <c r="C1" s="20"/>
      <c r="D1" s="20"/>
      <c r="E1" s="21"/>
    </row>
    <row r="2" spans="1:7" ht="24" customHeight="1" x14ac:dyDescent="0.25">
      <c r="A2" s="22" t="s">
        <v>189</v>
      </c>
      <c r="B2" s="23"/>
      <c r="C2" s="23"/>
      <c r="D2" s="23"/>
      <c r="E2" s="24"/>
    </row>
    <row r="3" spans="1:7" ht="24" customHeight="1" x14ac:dyDescent="0.25">
      <c r="A3" s="18"/>
      <c r="B3" s="18"/>
      <c r="C3" s="18"/>
      <c r="D3" s="18"/>
      <c r="E3" s="18"/>
    </row>
    <row r="4" spans="1:7" ht="23.1" customHeight="1" x14ac:dyDescent="0.25">
      <c r="A4" s="26" t="s">
        <v>191</v>
      </c>
      <c r="B4" s="26"/>
      <c r="C4" s="26"/>
      <c r="D4" s="26"/>
      <c r="E4" s="26"/>
      <c r="G4" s="12"/>
    </row>
    <row r="5" spans="1:7" ht="23.1" customHeight="1" x14ac:dyDescent="0.25">
      <c r="A5" s="25" t="s">
        <v>194</v>
      </c>
      <c r="B5" s="25"/>
      <c r="C5" s="25"/>
      <c r="D5" s="25"/>
      <c r="E5" s="25"/>
    </row>
    <row r="6" spans="1:7" ht="23.1" customHeight="1" x14ac:dyDescent="0.25">
      <c r="A6" s="7" t="s">
        <v>180</v>
      </c>
      <c r="B6" s="7" t="s">
        <v>181</v>
      </c>
      <c r="C6" s="7" t="s">
        <v>182</v>
      </c>
      <c r="D6" s="7" t="s">
        <v>183</v>
      </c>
      <c r="E6" s="7" t="s">
        <v>184</v>
      </c>
    </row>
    <row r="7" spans="1:7" ht="23.1" customHeight="1" x14ac:dyDescent="0.25">
      <c r="A7" s="3" t="s">
        <v>132</v>
      </c>
      <c r="B7" s="3" t="s">
        <v>1</v>
      </c>
      <c r="C7" s="1" t="s">
        <v>125</v>
      </c>
      <c r="D7" s="6">
        <v>4096</v>
      </c>
      <c r="E7" s="7"/>
    </row>
    <row r="8" spans="1:7" ht="23.1" customHeight="1" x14ac:dyDescent="0.25">
      <c r="A8" s="3" t="s">
        <v>21</v>
      </c>
      <c r="B8" s="3" t="s">
        <v>1</v>
      </c>
      <c r="C8" s="1" t="s">
        <v>3</v>
      </c>
      <c r="D8" s="6">
        <v>4096</v>
      </c>
      <c r="E8" s="7"/>
    </row>
    <row r="9" spans="1:7" ht="23.1" customHeight="1" x14ac:dyDescent="0.25">
      <c r="A9" s="3" t="s">
        <v>22</v>
      </c>
      <c r="B9" s="3" t="s">
        <v>15</v>
      </c>
      <c r="C9" s="1" t="s">
        <v>4</v>
      </c>
      <c r="D9" s="6">
        <v>4096</v>
      </c>
      <c r="E9" s="7"/>
    </row>
    <row r="10" spans="1:7" ht="23.1" customHeight="1" x14ac:dyDescent="0.25">
      <c r="A10" s="3" t="s">
        <v>20</v>
      </c>
      <c r="B10" s="3" t="s">
        <v>14</v>
      </c>
      <c r="C10" s="1" t="s">
        <v>2</v>
      </c>
      <c r="D10" s="6">
        <v>4096</v>
      </c>
      <c r="E10" s="7"/>
    </row>
    <row r="11" spans="1:7" ht="23.1" customHeight="1" x14ac:dyDescent="0.25">
      <c r="A11" s="3" t="s">
        <v>145</v>
      </c>
      <c r="B11" s="3" t="s">
        <v>1</v>
      </c>
      <c r="C11" s="1" t="s">
        <v>137</v>
      </c>
      <c r="D11" s="6">
        <v>4096</v>
      </c>
      <c r="E11" s="7"/>
    </row>
    <row r="12" spans="1:7" ht="23.1" customHeight="1" x14ac:dyDescent="0.25">
      <c r="A12" s="3" t="s">
        <v>145</v>
      </c>
      <c r="B12" s="3" t="s">
        <v>152</v>
      </c>
      <c r="C12" s="1" t="s">
        <v>138</v>
      </c>
      <c r="D12" s="6">
        <v>4096</v>
      </c>
      <c r="E12" s="7"/>
    </row>
    <row r="13" spans="1:7" ht="23.1" customHeight="1" x14ac:dyDescent="0.25">
      <c r="A13" s="3" t="s">
        <v>44</v>
      </c>
      <c r="B13" s="3" t="s">
        <v>1</v>
      </c>
      <c r="C13" s="1" t="s">
        <v>31</v>
      </c>
      <c r="D13" s="6">
        <v>4096</v>
      </c>
      <c r="E13" s="7"/>
    </row>
    <row r="14" spans="1:7" ht="23.1" customHeight="1" x14ac:dyDescent="0.25">
      <c r="A14" s="3" t="s">
        <v>44</v>
      </c>
      <c r="B14" s="3" t="s">
        <v>1</v>
      </c>
      <c r="C14" s="1" t="s">
        <v>32</v>
      </c>
      <c r="D14" s="6">
        <v>4096</v>
      </c>
      <c r="E14" s="7"/>
    </row>
    <row r="15" spans="1:7" ht="23.1" customHeight="1" x14ac:dyDescent="0.25">
      <c r="A15" s="3" t="s">
        <v>65</v>
      </c>
      <c r="B15" s="3" t="s">
        <v>63</v>
      </c>
      <c r="C15" s="1" t="s">
        <v>52</v>
      </c>
      <c r="D15" s="6">
        <v>4096</v>
      </c>
      <c r="E15" s="7"/>
    </row>
    <row r="16" spans="1:7" ht="23.1" customHeight="1" x14ac:dyDescent="0.25">
      <c r="A16" s="3" t="s">
        <v>104</v>
      </c>
      <c r="B16" s="3" t="s">
        <v>99</v>
      </c>
      <c r="C16" s="1" t="s">
        <v>86</v>
      </c>
      <c r="D16" s="6">
        <v>4096</v>
      </c>
      <c r="E16" s="7"/>
    </row>
    <row r="17" spans="1:5" ht="23.1" customHeight="1" x14ac:dyDescent="0.25">
      <c r="A17" s="3" t="s">
        <v>23</v>
      </c>
      <c r="B17" s="3" t="s">
        <v>16</v>
      </c>
      <c r="C17" s="1" t="s">
        <v>5</v>
      </c>
      <c r="D17" s="6">
        <v>4096</v>
      </c>
      <c r="E17" s="7"/>
    </row>
    <row r="18" spans="1:5" ht="23.1" customHeight="1" x14ac:dyDescent="0.25">
      <c r="A18" s="3" t="s">
        <v>23</v>
      </c>
      <c r="B18" s="3" t="s">
        <v>1</v>
      </c>
      <c r="C18" s="1" t="s">
        <v>6</v>
      </c>
      <c r="D18" s="6">
        <v>4096</v>
      </c>
      <c r="E18" s="7"/>
    </row>
    <row r="19" spans="1:5" ht="23.1" customHeight="1" x14ac:dyDescent="0.25">
      <c r="A19" s="3" t="s">
        <v>67</v>
      </c>
      <c r="B19" s="3" t="s">
        <v>1</v>
      </c>
      <c r="C19" s="1" t="s">
        <v>54</v>
      </c>
      <c r="D19" s="6">
        <v>4096</v>
      </c>
      <c r="E19" s="7"/>
    </row>
    <row r="20" spans="1:5" ht="23.1" customHeight="1" x14ac:dyDescent="0.25">
      <c r="A20" s="3" t="s">
        <v>67</v>
      </c>
      <c r="B20" s="3" t="s">
        <v>64</v>
      </c>
      <c r="C20" s="1" t="s">
        <v>55</v>
      </c>
      <c r="D20" s="6">
        <v>4096</v>
      </c>
      <c r="E20" s="7"/>
    </row>
    <row r="21" spans="1:5" ht="23.1" customHeight="1" x14ac:dyDescent="0.25">
      <c r="A21" s="3" t="s">
        <v>105</v>
      </c>
      <c r="B21" s="3" t="s">
        <v>1</v>
      </c>
      <c r="C21" s="1" t="s">
        <v>87</v>
      </c>
      <c r="D21" s="6">
        <v>4096</v>
      </c>
      <c r="E21" s="7"/>
    </row>
    <row r="22" spans="1:5" ht="23.1" customHeight="1" x14ac:dyDescent="0.25">
      <c r="A22" s="3" t="s">
        <v>170</v>
      </c>
      <c r="B22" s="3" t="s">
        <v>1</v>
      </c>
      <c r="C22" s="1" t="s">
        <v>166</v>
      </c>
      <c r="D22" s="6">
        <v>10240</v>
      </c>
      <c r="E22" s="7"/>
    </row>
    <row r="23" spans="1:5" ht="23.1" customHeight="1" x14ac:dyDescent="0.25">
      <c r="A23" s="3" t="s">
        <v>170</v>
      </c>
      <c r="B23" s="3" t="s">
        <v>1</v>
      </c>
      <c r="C23" s="1" t="s">
        <v>165</v>
      </c>
      <c r="D23" s="6">
        <v>4096</v>
      </c>
      <c r="E23" s="7"/>
    </row>
    <row r="24" spans="1:5" ht="23.1" customHeight="1" x14ac:dyDescent="0.25">
      <c r="A24" s="3" t="s">
        <v>170</v>
      </c>
      <c r="B24" s="3" t="s">
        <v>169</v>
      </c>
      <c r="C24" s="1" t="s">
        <v>164</v>
      </c>
      <c r="D24" s="6">
        <v>4096</v>
      </c>
      <c r="E24" s="7"/>
    </row>
    <row r="25" spans="1:5" ht="23.1" customHeight="1" x14ac:dyDescent="0.25">
      <c r="A25" s="3" t="s">
        <v>68</v>
      </c>
      <c r="B25" s="3" t="s">
        <v>1</v>
      </c>
      <c r="C25" s="1" t="s">
        <v>56</v>
      </c>
      <c r="D25" s="6">
        <v>4096</v>
      </c>
      <c r="E25" s="7"/>
    </row>
    <row r="26" spans="1:5" ht="23.1" customHeight="1" x14ac:dyDescent="0.25">
      <c r="A26" s="3" t="s">
        <v>114</v>
      </c>
      <c r="B26" s="3" t="s">
        <v>1</v>
      </c>
      <c r="C26" s="1" t="s">
        <v>97</v>
      </c>
      <c r="D26" s="6">
        <v>4096</v>
      </c>
      <c r="E26" s="7"/>
    </row>
    <row r="27" spans="1:5" ht="23.1" customHeight="1" x14ac:dyDescent="0.25">
      <c r="A27" s="3" t="s">
        <v>162</v>
      </c>
      <c r="B27" s="3" t="s">
        <v>1</v>
      </c>
      <c r="C27" s="1" t="s">
        <v>157</v>
      </c>
      <c r="D27" s="6">
        <v>4096</v>
      </c>
      <c r="E27" s="7"/>
    </row>
    <row r="28" spans="1:5" ht="23.1" customHeight="1" x14ac:dyDescent="0.25">
      <c r="A28" s="3" t="s">
        <v>185</v>
      </c>
      <c r="B28" s="3" t="s">
        <v>1</v>
      </c>
      <c r="C28" s="1" t="s">
        <v>7</v>
      </c>
      <c r="D28" s="6">
        <v>4096</v>
      </c>
      <c r="E28" s="7"/>
    </row>
    <row r="29" spans="1:5" ht="23.1" customHeight="1" x14ac:dyDescent="0.25">
      <c r="A29" s="3" t="s">
        <v>124</v>
      </c>
      <c r="B29" s="3" t="s">
        <v>1</v>
      </c>
      <c r="C29" s="1" t="s">
        <v>118</v>
      </c>
      <c r="D29" s="6">
        <v>4096</v>
      </c>
      <c r="E29" s="7"/>
    </row>
    <row r="30" spans="1:5" ht="23.1" customHeight="1" x14ac:dyDescent="0.25">
      <c r="A30" s="3" t="s">
        <v>66</v>
      </c>
      <c r="B30" s="3" t="s">
        <v>1</v>
      </c>
      <c r="C30" s="1" t="s">
        <v>53</v>
      </c>
      <c r="D30" s="6">
        <v>4096</v>
      </c>
      <c r="E30" s="7"/>
    </row>
    <row r="31" spans="1:5" ht="23.1" customHeight="1" x14ac:dyDescent="0.25">
      <c r="A31" s="3" t="s">
        <v>69</v>
      </c>
      <c r="B31" s="3" t="s">
        <v>1</v>
      </c>
      <c r="C31" s="1" t="s">
        <v>57</v>
      </c>
      <c r="D31" s="6">
        <v>4096</v>
      </c>
      <c r="E31" s="7"/>
    </row>
    <row r="32" spans="1:5" ht="23.1" customHeight="1" x14ac:dyDescent="0.25">
      <c r="A32" s="3" t="s">
        <v>146</v>
      </c>
      <c r="B32" s="3" t="s">
        <v>1</v>
      </c>
      <c r="C32" s="1" t="s">
        <v>139</v>
      </c>
      <c r="D32" s="6">
        <v>4096</v>
      </c>
      <c r="E32" s="7"/>
    </row>
    <row r="33" spans="1:5" ht="23.1" customHeight="1" x14ac:dyDescent="0.25">
      <c r="A33" s="3" t="s">
        <v>24</v>
      </c>
      <c r="B33" s="3" t="s">
        <v>17</v>
      </c>
      <c r="C33" s="1" t="s">
        <v>8</v>
      </c>
      <c r="D33" s="6">
        <v>4096</v>
      </c>
      <c r="E33" s="7"/>
    </row>
    <row r="34" spans="1:5" ht="23.1" customHeight="1" x14ac:dyDescent="0.25">
      <c r="A34" s="3" t="s">
        <v>135</v>
      </c>
      <c r="B34" s="3" t="s">
        <v>1</v>
      </c>
      <c r="C34" s="1" t="s">
        <v>128</v>
      </c>
      <c r="D34" s="6">
        <v>4096</v>
      </c>
      <c r="E34" s="7"/>
    </row>
    <row r="35" spans="1:5" ht="23.1" customHeight="1" x14ac:dyDescent="0.25">
      <c r="A35" s="3" t="s">
        <v>106</v>
      </c>
      <c r="B35" s="3" t="s">
        <v>100</v>
      </c>
      <c r="C35" s="1" t="s">
        <v>88</v>
      </c>
      <c r="D35" s="6">
        <v>4096</v>
      </c>
      <c r="E35" s="7"/>
    </row>
    <row r="36" spans="1:5" ht="23.1" customHeight="1" x14ac:dyDescent="0.25">
      <c r="A36" s="3" t="s">
        <v>107</v>
      </c>
      <c r="B36" s="3" t="s">
        <v>101</v>
      </c>
      <c r="C36" s="1" t="s">
        <v>89</v>
      </c>
      <c r="D36" s="6">
        <v>4096</v>
      </c>
      <c r="E36" s="7"/>
    </row>
    <row r="37" spans="1:5" ht="23.1" customHeight="1" x14ac:dyDescent="0.25">
      <c r="A37" s="3" t="s">
        <v>108</v>
      </c>
      <c r="B37" s="3" t="s">
        <v>0</v>
      </c>
      <c r="C37" s="1" t="s">
        <v>91</v>
      </c>
      <c r="D37" s="6">
        <v>4096</v>
      </c>
      <c r="E37" s="7"/>
    </row>
    <row r="38" spans="1:5" ht="23.1" customHeight="1" x14ac:dyDescent="0.25">
      <c r="A38" s="3" t="s">
        <v>108</v>
      </c>
      <c r="B38" s="3" t="s">
        <v>0</v>
      </c>
      <c r="C38" s="1" t="s">
        <v>90</v>
      </c>
      <c r="D38" s="6">
        <v>4096</v>
      </c>
      <c r="E38" s="7"/>
    </row>
    <row r="39" spans="1:5" ht="23.1" customHeight="1" x14ac:dyDescent="0.25">
      <c r="A39" s="3" t="s">
        <v>45</v>
      </c>
      <c r="B39" s="3" t="s">
        <v>1</v>
      </c>
      <c r="C39" s="1" t="s">
        <v>33</v>
      </c>
      <c r="D39" s="6">
        <v>4096</v>
      </c>
      <c r="E39" s="7"/>
    </row>
    <row r="40" spans="1:5" ht="23.1" customHeight="1" x14ac:dyDescent="0.25">
      <c r="A40" s="3" t="s">
        <v>173</v>
      </c>
      <c r="B40" s="3" t="s">
        <v>1</v>
      </c>
      <c r="C40" s="1" t="s">
        <v>98</v>
      </c>
      <c r="D40" s="6">
        <v>4096</v>
      </c>
      <c r="E40" s="7"/>
    </row>
    <row r="41" spans="1:5" ht="23.1" customHeight="1" x14ac:dyDescent="0.25">
      <c r="A41" s="3" t="s">
        <v>122</v>
      </c>
      <c r="B41" s="3" t="s">
        <v>120</v>
      </c>
      <c r="C41" s="1" t="s">
        <v>116</v>
      </c>
      <c r="D41" s="6">
        <v>4096</v>
      </c>
      <c r="E41" s="7"/>
    </row>
    <row r="42" spans="1:5" ht="23.1" customHeight="1" x14ac:dyDescent="0.25">
      <c r="A42" s="3" t="s">
        <v>122</v>
      </c>
      <c r="B42" s="3" t="s">
        <v>119</v>
      </c>
      <c r="C42" s="1" t="s">
        <v>115</v>
      </c>
      <c r="D42" s="6">
        <v>4096</v>
      </c>
      <c r="E42" s="7"/>
    </row>
    <row r="43" spans="1:5" ht="23.1" customHeight="1" x14ac:dyDescent="0.25">
      <c r="A43" s="3" t="s">
        <v>136</v>
      </c>
      <c r="B43" s="3" t="s">
        <v>131</v>
      </c>
      <c r="C43" s="1" t="s">
        <v>129</v>
      </c>
      <c r="D43" s="6">
        <v>4096</v>
      </c>
      <c r="E43" s="7"/>
    </row>
    <row r="44" spans="1:5" ht="23.1" customHeight="1" x14ac:dyDescent="0.25">
      <c r="A44" s="3" t="s">
        <v>25</v>
      </c>
      <c r="B44" s="3" t="s">
        <v>18</v>
      </c>
      <c r="C44" s="1" t="s">
        <v>9</v>
      </c>
      <c r="D44" s="6">
        <v>4096</v>
      </c>
      <c r="E44" s="7"/>
    </row>
    <row r="45" spans="1:5" ht="23.1" customHeight="1" x14ac:dyDescent="0.25">
      <c r="A45" s="3" t="s">
        <v>147</v>
      </c>
      <c r="B45" s="3" t="s">
        <v>153</v>
      </c>
      <c r="C45" s="1" t="s">
        <v>140</v>
      </c>
      <c r="D45" s="6">
        <v>4096</v>
      </c>
      <c r="E45" s="7"/>
    </row>
    <row r="46" spans="1:5" ht="23.1" customHeight="1" x14ac:dyDescent="0.25">
      <c r="A46" s="3" t="s">
        <v>81</v>
      </c>
      <c r="B46" s="3" t="s">
        <v>1</v>
      </c>
      <c r="C46" s="1" t="s">
        <v>75</v>
      </c>
      <c r="D46" s="6">
        <v>4096</v>
      </c>
      <c r="E46" s="7"/>
    </row>
    <row r="47" spans="1:5" ht="23.1" customHeight="1" x14ac:dyDescent="0.25">
      <c r="A47" s="3" t="s">
        <v>109</v>
      </c>
      <c r="B47" s="3" t="s">
        <v>1</v>
      </c>
      <c r="C47" s="1" t="s">
        <v>92</v>
      </c>
      <c r="D47" s="6">
        <v>4096</v>
      </c>
      <c r="E47" s="7"/>
    </row>
    <row r="48" spans="1:5" ht="23.1" customHeight="1" x14ac:dyDescent="0.25">
      <c r="A48" s="3" t="s">
        <v>110</v>
      </c>
      <c r="B48" s="3" t="s">
        <v>102</v>
      </c>
      <c r="C48" s="1" t="s">
        <v>93</v>
      </c>
      <c r="D48" s="6">
        <v>4096</v>
      </c>
      <c r="E48" s="7"/>
    </row>
    <row r="49" spans="1:5" ht="23.1" customHeight="1" x14ac:dyDescent="0.25">
      <c r="A49" s="3" t="s">
        <v>70</v>
      </c>
      <c r="B49" s="3" t="s">
        <v>1</v>
      </c>
      <c r="C49" s="1" t="s">
        <v>58</v>
      </c>
      <c r="D49" s="6">
        <v>4096</v>
      </c>
      <c r="E49" s="7"/>
    </row>
    <row r="50" spans="1:5" ht="23.1" customHeight="1" x14ac:dyDescent="0.25">
      <c r="A50" s="3" t="s">
        <v>70</v>
      </c>
      <c r="B50" s="3" t="s">
        <v>1</v>
      </c>
      <c r="C50" s="1" t="s">
        <v>59</v>
      </c>
      <c r="D50" s="6">
        <v>4096</v>
      </c>
      <c r="E50" s="7"/>
    </row>
    <row r="51" spans="1:5" ht="23.1" customHeight="1" x14ac:dyDescent="0.25">
      <c r="A51" s="3" t="s">
        <v>148</v>
      </c>
      <c r="B51" s="3" t="s">
        <v>1</v>
      </c>
      <c r="C51" s="1" t="s">
        <v>141</v>
      </c>
      <c r="D51" s="6">
        <v>4096</v>
      </c>
      <c r="E51" s="7"/>
    </row>
    <row r="52" spans="1:5" ht="23.1" customHeight="1" x14ac:dyDescent="0.25">
      <c r="A52" s="3" t="s">
        <v>83</v>
      </c>
      <c r="B52" s="3" t="s">
        <v>1</v>
      </c>
      <c r="C52" s="1" t="s">
        <v>77</v>
      </c>
      <c r="D52" s="6">
        <v>4096</v>
      </c>
      <c r="E52" s="7"/>
    </row>
    <row r="53" spans="1:5" ht="23.1" customHeight="1" x14ac:dyDescent="0.25">
      <c r="A53" s="3" t="s">
        <v>134</v>
      </c>
      <c r="B53" s="3" t="s">
        <v>1</v>
      </c>
      <c r="C53" s="1" t="s">
        <v>127</v>
      </c>
      <c r="D53" s="6">
        <v>4096</v>
      </c>
      <c r="E53" s="7"/>
    </row>
    <row r="54" spans="1:5" ht="23.1" customHeight="1" x14ac:dyDescent="0.25">
      <c r="A54" s="3" t="s">
        <v>80</v>
      </c>
      <c r="B54" s="3" t="s">
        <v>1</v>
      </c>
      <c r="C54" s="1" t="s">
        <v>74</v>
      </c>
      <c r="D54" s="6">
        <v>4096</v>
      </c>
      <c r="E54" s="7"/>
    </row>
    <row r="55" spans="1:5" ht="23.1" customHeight="1" x14ac:dyDescent="0.25">
      <c r="A55" s="3" t="s">
        <v>84</v>
      </c>
      <c r="B55" s="3" t="s">
        <v>1</v>
      </c>
      <c r="C55" s="1" t="s">
        <v>78</v>
      </c>
      <c r="D55" s="6">
        <v>4096</v>
      </c>
      <c r="E55" s="7"/>
    </row>
    <row r="56" spans="1:5" ht="23.1" customHeight="1" x14ac:dyDescent="0.25">
      <c r="A56" s="3" t="s">
        <v>84</v>
      </c>
      <c r="B56" s="3" t="s">
        <v>1</v>
      </c>
      <c r="C56" s="1" t="s">
        <v>79</v>
      </c>
      <c r="D56" s="6">
        <v>4096</v>
      </c>
      <c r="E56" s="7"/>
    </row>
    <row r="57" spans="1:5" ht="23.1" customHeight="1" x14ac:dyDescent="0.25">
      <c r="A57" s="3" t="s">
        <v>84</v>
      </c>
      <c r="B57" s="3" t="s">
        <v>85</v>
      </c>
      <c r="C57" s="1" t="s">
        <v>187</v>
      </c>
      <c r="D57" s="6">
        <v>4096</v>
      </c>
      <c r="E57" s="7"/>
    </row>
    <row r="58" spans="1:5" ht="23.1" customHeight="1" x14ac:dyDescent="0.25">
      <c r="A58" s="3" t="s">
        <v>84</v>
      </c>
      <c r="B58" s="3" t="s">
        <v>85</v>
      </c>
      <c r="C58" s="1" t="s">
        <v>188</v>
      </c>
      <c r="D58" s="6">
        <v>4096</v>
      </c>
      <c r="E58" s="7"/>
    </row>
    <row r="59" spans="1:5" ht="23.1" customHeight="1" x14ac:dyDescent="0.25">
      <c r="A59" s="3" t="s">
        <v>47</v>
      </c>
      <c r="B59" s="3" t="s">
        <v>1</v>
      </c>
      <c r="C59" s="1" t="s">
        <v>35</v>
      </c>
      <c r="D59" s="6">
        <v>4096</v>
      </c>
      <c r="E59" s="7"/>
    </row>
    <row r="60" spans="1:5" ht="23.1" customHeight="1" x14ac:dyDescent="0.25">
      <c r="A60" s="3" t="s">
        <v>46</v>
      </c>
      <c r="B60" s="3" t="s">
        <v>1</v>
      </c>
      <c r="C60" s="1" t="s">
        <v>34</v>
      </c>
      <c r="D60" s="6">
        <v>4096</v>
      </c>
      <c r="E60" s="7"/>
    </row>
    <row r="61" spans="1:5" ht="23.1" customHeight="1" x14ac:dyDescent="0.25">
      <c r="A61" s="3" t="s">
        <v>111</v>
      </c>
      <c r="B61" s="3" t="s">
        <v>1</v>
      </c>
      <c r="C61" s="1" t="s">
        <v>94</v>
      </c>
      <c r="D61" s="6">
        <v>4096</v>
      </c>
      <c r="E61" s="7"/>
    </row>
    <row r="62" spans="1:5" ht="23.1" customHeight="1" x14ac:dyDescent="0.25">
      <c r="A62" s="3" t="s">
        <v>48</v>
      </c>
      <c r="B62" s="3" t="s">
        <v>1</v>
      </c>
      <c r="C62" s="1" t="s">
        <v>36</v>
      </c>
      <c r="D62" s="6">
        <v>4096</v>
      </c>
      <c r="E62" s="7"/>
    </row>
    <row r="63" spans="1:5" ht="23.1" customHeight="1" x14ac:dyDescent="0.25">
      <c r="A63" s="3" t="s">
        <v>123</v>
      </c>
      <c r="B63" s="3" t="s">
        <v>121</v>
      </c>
      <c r="C63" s="1" t="s">
        <v>117</v>
      </c>
      <c r="D63" s="6">
        <v>4096</v>
      </c>
      <c r="E63" s="7"/>
    </row>
    <row r="64" spans="1:5" ht="23.1" customHeight="1" x14ac:dyDescent="0.25">
      <c r="A64" s="3" t="s">
        <v>50</v>
      </c>
      <c r="B64" s="3" t="s">
        <v>41</v>
      </c>
      <c r="C64" s="1" t="s">
        <v>38</v>
      </c>
      <c r="D64" s="6">
        <v>4096</v>
      </c>
      <c r="E64" s="7"/>
    </row>
    <row r="65" spans="1:5" ht="23.1" customHeight="1" x14ac:dyDescent="0.25">
      <c r="A65" s="3" t="s">
        <v>26</v>
      </c>
      <c r="B65" s="3" t="s">
        <v>1</v>
      </c>
      <c r="C65" s="1" t="s">
        <v>10</v>
      </c>
      <c r="D65" s="6">
        <v>4096</v>
      </c>
      <c r="E65" s="7"/>
    </row>
    <row r="66" spans="1:5" ht="23.1" customHeight="1" x14ac:dyDescent="0.25">
      <c r="A66" s="3" t="s">
        <v>49</v>
      </c>
      <c r="B66" s="3" t="s">
        <v>1</v>
      </c>
      <c r="C66" s="1" t="s">
        <v>37</v>
      </c>
      <c r="D66" s="6">
        <v>4096</v>
      </c>
      <c r="E66" s="7"/>
    </row>
    <row r="67" spans="1:5" ht="23.1" customHeight="1" x14ac:dyDescent="0.25">
      <c r="A67" s="3" t="s">
        <v>149</v>
      </c>
      <c r="B67" s="3" t="s">
        <v>1</v>
      </c>
      <c r="C67" s="1" t="s">
        <v>142</v>
      </c>
      <c r="D67" s="6">
        <v>4096</v>
      </c>
      <c r="E67" s="7"/>
    </row>
    <row r="68" spans="1:5" ht="23.1" customHeight="1" x14ac:dyDescent="0.25">
      <c r="A68" s="3" t="s">
        <v>27</v>
      </c>
      <c r="B68" s="3" t="s">
        <v>19</v>
      </c>
      <c r="C68" s="1" t="s">
        <v>11</v>
      </c>
      <c r="D68" s="6">
        <v>4096</v>
      </c>
      <c r="E68" s="7"/>
    </row>
    <row r="69" spans="1:5" ht="23.1" customHeight="1" x14ac:dyDescent="0.25">
      <c r="A69" s="3" t="s">
        <v>71</v>
      </c>
      <c r="B69" s="3" t="s">
        <v>1</v>
      </c>
      <c r="C69" s="1" t="s">
        <v>60</v>
      </c>
      <c r="D69" s="6">
        <v>4096</v>
      </c>
      <c r="E69" s="7"/>
    </row>
    <row r="70" spans="1:5" ht="23.1" customHeight="1" x14ac:dyDescent="0.25">
      <c r="A70" s="3" t="s">
        <v>112</v>
      </c>
      <c r="B70" s="3" t="s">
        <v>103</v>
      </c>
      <c r="C70" s="1" t="s">
        <v>95</v>
      </c>
      <c r="D70" s="6">
        <v>4096</v>
      </c>
      <c r="E70" s="7"/>
    </row>
    <row r="71" spans="1:5" ht="23.1" customHeight="1" x14ac:dyDescent="0.25">
      <c r="A71" s="3" t="s">
        <v>175</v>
      </c>
      <c r="B71" s="3" t="s">
        <v>1</v>
      </c>
      <c r="C71" s="1" t="s">
        <v>168</v>
      </c>
      <c r="D71" s="6">
        <v>4096</v>
      </c>
      <c r="E71" s="7"/>
    </row>
    <row r="72" spans="1:5" ht="23.1" customHeight="1" x14ac:dyDescent="0.25">
      <c r="A72" s="3" t="s">
        <v>113</v>
      </c>
      <c r="B72" s="3" t="s">
        <v>1</v>
      </c>
      <c r="C72" s="1" t="s">
        <v>96</v>
      </c>
      <c r="D72" s="6">
        <v>4096</v>
      </c>
      <c r="E72" s="7"/>
    </row>
    <row r="73" spans="1:5" ht="23.1" customHeight="1" x14ac:dyDescent="0.25">
      <c r="A73" s="3" t="s">
        <v>176</v>
      </c>
      <c r="B73" s="3" t="s">
        <v>1</v>
      </c>
      <c r="C73" s="1" t="s">
        <v>156</v>
      </c>
      <c r="D73" s="6">
        <v>4096</v>
      </c>
      <c r="E73" s="7"/>
    </row>
    <row r="74" spans="1:5" ht="23.1" customHeight="1" x14ac:dyDescent="0.25">
      <c r="A74" s="3" t="s">
        <v>171</v>
      </c>
      <c r="B74" s="3" t="s">
        <v>1</v>
      </c>
      <c r="C74" s="1" t="s">
        <v>167</v>
      </c>
      <c r="D74" s="6">
        <v>4096</v>
      </c>
      <c r="E74" s="7"/>
    </row>
    <row r="75" spans="1:5" ht="23.1" customHeight="1" x14ac:dyDescent="0.25">
      <c r="A75" s="3" t="s">
        <v>29</v>
      </c>
      <c r="B75" s="3" t="s">
        <v>1</v>
      </c>
      <c r="C75" s="1" t="s">
        <v>12</v>
      </c>
      <c r="D75" s="6">
        <v>4096</v>
      </c>
      <c r="E75" s="7"/>
    </row>
    <row r="76" spans="1:5" ht="23.1" customHeight="1" x14ac:dyDescent="0.25">
      <c r="A76" s="3" t="s">
        <v>72</v>
      </c>
      <c r="B76" s="3" t="s">
        <v>1</v>
      </c>
      <c r="C76" s="1" t="s">
        <v>61</v>
      </c>
      <c r="D76" s="6">
        <v>4096</v>
      </c>
      <c r="E76" s="7"/>
    </row>
    <row r="77" spans="1:5" ht="23.1" customHeight="1" x14ac:dyDescent="0.25">
      <c r="A77" s="3" t="s">
        <v>161</v>
      </c>
      <c r="B77" s="3" t="s">
        <v>1</v>
      </c>
      <c r="C77" s="1" t="s">
        <v>155</v>
      </c>
      <c r="D77" s="6">
        <v>4096</v>
      </c>
      <c r="E77" s="7"/>
    </row>
    <row r="78" spans="1:5" ht="23.1" customHeight="1" x14ac:dyDescent="0.25">
      <c r="A78" s="3" t="s">
        <v>30</v>
      </c>
      <c r="B78" s="3" t="s">
        <v>1</v>
      </c>
      <c r="C78" s="1" t="s">
        <v>13</v>
      </c>
      <c r="D78" s="6">
        <v>4096</v>
      </c>
      <c r="E78" s="7"/>
    </row>
    <row r="79" spans="1:5" ht="23.1" customHeight="1" x14ac:dyDescent="0.25">
      <c r="A79" s="3" t="s">
        <v>133</v>
      </c>
      <c r="B79" s="3" t="s">
        <v>130</v>
      </c>
      <c r="C79" s="1" t="s">
        <v>126</v>
      </c>
      <c r="D79" s="6">
        <v>4096</v>
      </c>
      <c r="E79" s="7"/>
    </row>
    <row r="80" spans="1:5" ht="23.1" customHeight="1" x14ac:dyDescent="0.25">
      <c r="A80" s="3" t="s">
        <v>28</v>
      </c>
      <c r="B80" s="3" t="s">
        <v>1</v>
      </c>
      <c r="C80" s="1" t="s">
        <v>186</v>
      </c>
      <c r="D80" s="6">
        <v>4096</v>
      </c>
      <c r="E80" s="7"/>
    </row>
    <row r="81" spans="1:6" ht="23.1" customHeight="1" x14ac:dyDescent="0.25">
      <c r="A81" s="3" t="s">
        <v>160</v>
      </c>
      <c r="B81" s="3" t="s">
        <v>1</v>
      </c>
      <c r="C81" s="1" t="s">
        <v>154</v>
      </c>
      <c r="D81" s="6">
        <v>4096</v>
      </c>
      <c r="E81" s="7"/>
    </row>
    <row r="82" spans="1:6" ht="23.1" customHeight="1" x14ac:dyDescent="0.25">
      <c r="A82" s="3" t="s">
        <v>163</v>
      </c>
      <c r="B82" s="3" t="s">
        <v>159</v>
      </c>
      <c r="C82" s="1" t="s">
        <v>158</v>
      </c>
      <c r="D82" s="6">
        <v>4096</v>
      </c>
      <c r="E82" s="7"/>
    </row>
    <row r="83" spans="1:6" ht="23.1" customHeight="1" x14ac:dyDescent="0.25">
      <c r="A83" s="3" t="s">
        <v>73</v>
      </c>
      <c r="B83" s="3" t="s">
        <v>1</v>
      </c>
      <c r="C83" s="1" t="s">
        <v>62</v>
      </c>
      <c r="D83" s="6">
        <v>4096</v>
      </c>
      <c r="E83" s="7"/>
    </row>
    <row r="84" spans="1:6" ht="23.1" customHeight="1" x14ac:dyDescent="0.25">
      <c r="A84" s="3" t="s">
        <v>82</v>
      </c>
      <c r="B84" s="3" t="s">
        <v>1</v>
      </c>
      <c r="C84" s="1" t="s">
        <v>76</v>
      </c>
      <c r="D84" s="6">
        <v>4096</v>
      </c>
      <c r="E84" s="7"/>
    </row>
    <row r="85" spans="1:6" ht="23.1" customHeight="1" x14ac:dyDescent="0.25">
      <c r="A85" s="3" t="s">
        <v>151</v>
      </c>
      <c r="B85" s="3" t="s">
        <v>1</v>
      </c>
      <c r="C85" s="1" t="s">
        <v>144</v>
      </c>
      <c r="D85" s="6">
        <v>4096</v>
      </c>
      <c r="E85" s="7"/>
    </row>
    <row r="86" spans="1:6" ht="23.1" customHeight="1" x14ac:dyDescent="0.25">
      <c r="A86" s="3" t="s">
        <v>150</v>
      </c>
      <c r="B86" s="3" t="s">
        <v>1</v>
      </c>
      <c r="C86" s="1" t="s">
        <v>143</v>
      </c>
      <c r="D86" s="6">
        <v>4096</v>
      </c>
      <c r="E86" s="7"/>
    </row>
    <row r="87" spans="1:6" ht="23.1" customHeight="1" x14ac:dyDescent="0.25">
      <c r="A87" s="3" t="s">
        <v>51</v>
      </c>
      <c r="B87" s="3" t="s">
        <v>42</v>
      </c>
      <c r="C87" s="1" t="s">
        <v>39</v>
      </c>
      <c r="D87" s="6">
        <v>4096</v>
      </c>
      <c r="E87" s="7"/>
    </row>
    <row r="88" spans="1:6" ht="23.1" customHeight="1" x14ac:dyDescent="0.25">
      <c r="A88" s="3" t="s">
        <v>51</v>
      </c>
      <c r="B88" s="3" t="s">
        <v>43</v>
      </c>
      <c r="C88" s="1" t="s">
        <v>40</v>
      </c>
      <c r="D88" s="6">
        <v>4096</v>
      </c>
      <c r="E88" s="7"/>
    </row>
    <row r="89" spans="1:6" ht="23.1" customHeight="1" x14ac:dyDescent="0.25">
      <c r="A89" s="3" t="s">
        <v>193</v>
      </c>
      <c r="B89" s="3" t="s">
        <v>177</v>
      </c>
      <c r="C89" s="1" t="s">
        <v>178</v>
      </c>
      <c r="D89" s="6">
        <v>4096</v>
      </c>
      <c r="E89" s="7"/>
    </row>
    <row r="90" spans="1:6" ht="23.1" customHeight="1" x14ac:dyDescent="0.25">
      <c r="B90" s="13" t="s">
        <v>192</v>
      </c>
      <c r="C90" s="14">
        <f>COUNTA(C7:C89)</f>
        <v>83</v>
      </c>
    </row>
    <row r="91" spans="1:6" ht="23.1" customHeight="1" x14ac:dyDescent="0.25">
      <c r="A91" s="27"/>
      <c r="B91" s="27"/>
      <c r="C91" s="27"/>
      <c r="D91" s="27"/>
      <c r="E91" s="27"/>
    </row>
    <row r="92" spans="1:6" ht="23.1" customHeight="1" x14ac:dyDescent="0.25">
      <c r="A92" s="27"/>
      <c r="B92" s="27"/>
      <c r="C92" s="27"/>
      <c r="D92" s="27"/>
      <c r="E92" s="27"/>
      <c r="F92" s="8"/>
    </row>
    <row r="93" spans="1:6" ht="23.1" customHeight="1" x14ac:dyDescent="0.25">
      <c r="A93" s="27"/>
      <c r="B93" s="27"/>
      <c r="C93" s="27"/>
      <c r="D93" s="27"/>
      <c r="E93" s="27"/>
      <c r="F93" s="8"/>
    </row>
    <row r="94" spans="1:6" ht="29.25" customHeight="1" x14ac:dyDescent="0.25">
      <c r="B94" s="16" t="s">
        <v>174</v>
      </c>
      <c r="C94" s="16" t="s">
        <v>179</v>
      </c>
      <c r="D94" s="17" t="s">
        <v>190</v>
      </c>
      <c r="F94" s="8"/>
    </row>
    <row r="95" spans="1:6" ht="23.1" customHeight="1" x14ac:dyDescent="0.25">
      <c r="B95" s="5">
        <f>1024*4</f>
        <v>4096</v>
      </c>
      <c r="C95" s="5">
        <f>COUNTIF($D$1:$D$89,B95)</f>
        <v>82</v>
      </c>
      <c r="D95" s="5"/>
      <c r="F95" s="8"/>
    </row>
    <row r="96" spans="1:6" ht="23.1" customHeight="1" x14ac:dyDescent="0.25">
      <c r="B96" s="5">
        <f>1024*6</f>
        <v>6144</v>
      </c>
      <c r="C96" s="5">
        <f>COUNTIF($D$1:$D$89,B96)</f>
        <v>0</v>
      </c>
      <c r="D96" s="5"/>
      <c r="F96" s="8"/>
    </row>
    <row r="97" spans="2:6" ht="23.1" customHeight="1" x14ac:dyDescent="0.25">
      <c r="B97" s="5">
        <f>1024*10</f>
        <v>10240</v>
      </c>
      <c r="C97" s="5">
        <f>COUNTIF($D$1:$D$89,B97)</f>
        <v>1</v>
      </c>
      <c r="D97" s="5"/>
      <c r="F97" s="8"/>
    </row>
    <row r="98" spans="2:6" ht="23.1" customHeight="1" x14ac:dyDescent="0.25">
      <c r="B98" s="5">
        <f>1024*15</f>
        <v>15360</v>
      </c>
      <c r="C98" s="5">
        <f>COUNTIF($D$1:$D$89,B98)</f>
        <v>0</v>
      </c>
      <c r="D98" s="5"/>
      <c r="F98" s="8"/>
    </row>
    <row r="99" spans="2:6" ht="23.1" customHeight="1" x14ac:dyDescent="0.25">
      <c r="B99" s="5">
        <f>1024*20</f>
        <v>20480</v>
      </c>
      <c r="C99" s="5">
        <f>COUNTIF($D$1:$D$89,B99)</f>
        <v>0</v>
      </c>
      <c r="D99" s="5"/>
      <c r="F99" s="8"/>
    </row>
    <row r="100" spans="2:6" ht="23.1" customHeight="1" x14ac:dyDescent="0.25">
      <c r="B100" s="5">
        <f>1024*30</f>
        <v>30720</v>
      </c>
      <c r="C100" s="5">
        <f>COUNTIF($D$1:$D$89,B100)</f>
        <v>0</v>
      </c>
      <c r="D100" s="5"/>
      <c r="F100" s="8"/>
    </row>
    <row r="101" spans="2:6" ht="23.1" customHeight="1" x14ac:dyDescent="0.25">
      <c r="B101" s="5">
        <f>1024*40</f>
        <v>40960</v>
      </c>
      <c r="C101" s="5">
        <f>COUNTIF($D$1:$D$89,B101)</f>
        <v>0</v>
      </c>
      <c r="D101" s="5"/>
      <c r="F101" s="8"/>
    </row>
    <row r="102" spans="2:6" ht="23.1" customHeight="1" x14ac:dyDescent="0.25">
      <c r="B102" s="5">
        <f>1024*60</f>
        <v>61440</v>
      </c>
      <c r="C102" s="5">
        <f>COUNTIF($D$1:$D$89,B102)</f>
        <v>0</v>
      </c>
      <c r="D102" s="5"/>
      <c r="F102" s="8"/>
    </row>
    <row r="103" spans="2:6" ht="23.1" customHeight="1" x14ac:dyDescent="0.25">
      <c r="B103" s="5">
        <f>1024*80</f>
        <v>81920</v>
      </c>
      <c r="C103" s="5">
        <f>COUNTIF($D$1:$D$89,B103)</f>
        <v>0</v>
      </c>
      <c r="D103" s="5"/>
      <c r="F103" s="8"/>
    </row>
    <row r="104" spans="2:6" ht="23.1" customHeight="1" x14ac:dyDescent="0.25">
      <c r="B104" s="5">
        <f>1024*100</f>
        <v>102400</v>
      </c>
      <c r="C104" s="5">
        <f>COUNTIF($D$1:$D$89,B104)</f>
        <v>0</v>
      </c>
      <c r="D104" s="5"/>
      <c r="F104" s="8"/>
    </row>
    <row r="105" spans="2:6" ht="23.1" customHeight="1" x14ac:dyDescent="0.25">
      <c r="B105" s="5">
        <f>1024*200</f>
        <v>204800</v>
      </c>
      <c r="C105" s="5">
        <f>COUNTIF($D$1:$D$89,B105)</f>
        <v>0</v>
      </c>
      <c r="D105" s="5"/>
      <c r="F105" s="8"/>
    </row>
    <row r="106" spans="2:6" ht="23.1" customHeight="1" x14ac:dyDescent="0.25">
      <c r="B106" s="5">
        <f>1024*300</f>
        <v>307200</v>
      </c>
      <c r="C106" s="5">
        <f>COUNTIF($D$1:$D$89,B106)</f>
        <v>0</v>
      </c>
      <c r="D106" s="5"/>
    </row>
    <row r="107" spans="2:6" ht="23.1" customHeight="1" x14ac:dyDescent="0.25">
      <c r="B107" s="5">
        <f>1024*400</f>
        <v>409600</v>
      </c>
      <c r="C107" s="5">
        <f>COUNTIF($D$1:$D$89,B107)</f>
        <v>0</v>
      </c>
      <c r="D107" s="5"/>
      <c r="F107" s="8"/>
    </row>
    <row r="108" spans="2:6" ht="23.1" customHeight="1" x14ac:dyDescent="0.25">
      <c r="B108" s="15" t="s">
        <v>172</v>
      </c>
      <c r="C108" s="16">
        <f>SUBTOTAL(9,C95:C107)</f>
        <v>83</v>
      </c>
      <c r="D108" s="16">
        <f>SUBTOTAL(9,D95:D107)</f>
        <v>0</v>
      </c>
      <c r="F108" s="8"/>
    </row>
    <row r="109" spans="2:6" ht="23.1" customHeight="1" x14ac:dyDescent="0.25">
      <c r="B109" s="8"/>
      <c r="F109" s="8"/>
    </row>
    <row r="110" spans="2:6" ht="23.1" customHeight="1" x14ac:dyDescent="0.25">
      <c r="B110" s="8"/>
    </row>
    <row r="113" spans="2:5" ht="23.1" customHeight="1" x14ac:dyDescent="0.25">
      <c r="D113" s="2"/>
      <c r="E113" s="9"/>
    </row>
    <row r="114" spans="2:5" ht="23.1" customHeight="1" x14ac:dyDescent="0.25">
      <c r="B114" s="10"/>
      <c r="C114" s="10"/>
      <c r="D114" s="11"/>
      <c r="E114" s="9"/>
    </row>
    <row r="115" spans="2:5" ht="23.1" customHeight="1" x14ac:dyDescent="0.25">
      <c r="B115" s="10"/>
      <c r="C115" s="10"/>
      <c r="D115" s="11"/>
    </row>
    <row r="116" spans="2:5" ht="23.1" customHeight="1" x14ac:dyDescent="0.25">
      <c r="B116" s="8"/>
      <c r="C116" s="8"/>
    </row>
    <row r="117" spans="2:5" ht="23.1" customHeight="1" x14ac:dyDescent="0.25">
      <c r="B117" s="8"/>
      <c r="C117" s="8"/>
    </row>
  </sheetData>
  <sortState ref="A88:E169">
    <sortCondition ref="A88:A169"/>
    <sortCondition ref="B88:B169"/>
    <sortCondition ref="C88:C169"/>
  </sortState>
  <mergeCells count="8">
    <mergeCell ref="A93:E93"/>
    <mergeCell ref="A91:E91"/>
    <mergeCell ref="A92:E92"/>
    <mergeCell ref="A4:E4"/>
    <mergeCell ref="A5:E5"/>
    <mergeCell ref="A3:E3"/>
    <mergeCell ref="A1:E1"/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A - LOCALIDADES</vt:lpstr>
      <vt:lpstr>'ANEXO A - LOCALIDADES'!Titulos_de_impressao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Cruz</dc:creator>
  <cp:lastModifiedBy>Flavio Augusto Ferreira Nunes</cp:lastModifiedBy>
  <cp:lastPrinted>2017-10-17T20:18:20Z</cp:lastPrinted>
  <dcterms:created xsi:type="dcterms:W3CDTF">2016-11-29T10:53:56Z</dcterms:created>
  <dcterms:modified xsi:type="dcterms:W3CDTF">2018-04-02T14:59:33Z</dcterms:modified>
</cp:coreProperties>
</file>