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egasus\Departamentos\DIT\REDES E SERVIDORES\ADMINISTRATIVO\Licitações\LINK DE DADOS\"/>
    </mc:Choice>
  </mc:AlternateContent>
  <bookViews>
    <workbookView xWindow="0" yWindow="0" windowWidth="28800" windowHeight="11235"/>
  </bookViews>
  <sheets>
    <sheet name="ANEXO B - VELOCIDADES_EXPANSÃO" sheetId="1" r:id="rId1"/>
  </sheets>
  <definedNames>
    <definedName name="_xlnm.Print_Area" localSheetId="0">'ANEXO B - VELOCIDADES_EXPANSÃO'!$A$1:$E$198</definedName>
    <definedName name="_xlnm.Print_Titles" localSheetId="0">'ANEXO B - VELOCIDADES_EXPANSÃO'!$1:$3</definedName>
  </definedNames>
  <calcPr calcId="152511"/>
</workbook>
</file>

<file path=xl/calcChain.xml><?xml version="1.0" encoding="utf-8"?>
<calcChain xmlns="http://schemas.openxmlformats.org/spreadsheetml/2006/main">
  <c r="C84" i="1" l="1"/>
  <c r="C51" i="1" l="1"/>
  <c r="C172" i="1"/>
  <c r="C175" i="1" s="1"/>
  <c r="B191" i="1" l="1"/>
  <c r="B190" i="1"/>
  <c r="B189" i="1"/>
  <c r="B188" i="1"/>
  <c r="B187" i="1"/>
  <c r="B186" i="1"/>
  <c r="B185" i="1"/>
  <c r="B184" i="1"/>
  <c r="B183" i="1"/>
  <c r="B182" i="1"/>
  <c r="B181" i="1"/>
  <c r="B180" i="1"/>
  <c r="B179" i="1"/>
  <c r="C180" i="1" l="1"/>
  <c r="D180" i="1"/>
  <c r="C182" i="1"/>
  <c r="D182" i="1"/>
  <c r="C184" i="1"/>
  <c r="D184" i="1"/>
  <c r="C186" i="1"/>
  <c r="D186" i="1"/>
  <c r="E186" i="1" s="1"/>
  <c r="C188" i="1"/>
  <c r="D188" i="1"/>
  <c r="E188" i="1" s="1"/>
  <c r="C190" i="1"/>
  <c r="D190" i="1"/>
  <c r="E190" i="1" s="1"/>
  <c r="C179" i="1"/>
  <c r="D179" i="1"/>
  <c r="D181" i="1"/>
  <c r="C181" i="1"/>
  <c r="E181" i="1" s="1"/>
  <c r="D183" i="1"/>
  <c r="C183" i="1"/>
  <c r="E183" i="1" s="1"/>
  <c r="D185" i="1"/>
  <c r="C185" i="1"/>
  <c r="E185" i="1" s="1"/>
  <c r="D187" i="1"/>
  <c r="C187" i="1"/>
  <c r="E187" i="1" s="1"/>
  <c r="D189" i="1"/>
  <c r="C189" i="1"/>
  <c r="E189" i="1" s="1"/>
  <c r="D191" i="1"/>
  <c r="C191" i="1"/>
  <c r="E191" i="1" s="1"/>
  <c r="E184" i="1" l="1"/>
  <c r="E182" i="1"/>
  <c r="E192" i="1" s="1"/>
  <c r="E180" i="1"/>
  <c r="D192" i="1"/>
  <c r="E179" i="1"/>
  <c r="C192" i="1"/>
</calcChain>
</file>

<file path=xl/sharedStrings.xml><?xml version="1.0" encoding="utf-8"?>
<sst xmlns="http://schemas.openxmlformats.org/spreadsheetml/2006/main" count="491" uniqueCount="323">
  <si>
    <t xml:space="preserve">RUA SÃO LUIZ GONZAGA 107                    </t>
  </si>
  <si>
    <t xml:space="preserve">SAO CRISTOVAO       </t>
  </si>
  <si>
    <t xml:space="preserve">RIO DE JANEIRO </t>
  </si>
  <si>
    <t xml:space="preserve">OLAVO BILAC  S/N                      </t>
  </si>
  <si>
    <t xml:space="preserve">SANTA CRUZ          </t>
  </si>
  <si>
    <t xml:space="preserve">RUA SANTOS MELO 73                       </t>
  </si>
  <si>
    <t>SAO FRANCISCO XAVIER</t>
  </si>
  <si>
    <t>RUA CARLOS DA SILVA COSTA 141</t>
  </si>
  <si>
    <t xml:space="preserve">CAMPO GRANDE        </t>
  </si>
  <si>
    <t xml:space="preserve">RUA MOURA BRASIL 23                  </t>
  </si>
  <si>
    <t xml:space="preserve">LARANJEIRAS         </t>
  </si>
  <si>
    <t xml:space="preserve">RUA ASSUNÇÃO 501 </t>
  </si>
  <si>
    <t xml:space="preserve">BOTAFOGO            </t>
  </si>
  <si>
    <t xml:space="preserve">AVENIDA MONSENHOR FELIX 512                        </t>
  </si>
  <si>
    <t xml:space="preserve">IRAJA               </t>
  </si>
  <si>
    <t>RUA BERTA LUTZ 85</t>
  </si>
  <si>
    <t xml:space="preserve">ROCINHA </t>
  </si>
  <si>
    <t>RUA TEODORO DA SILVA 336</t>
  </si>
  <si>
    <t xml:space="preserve">VILA ISABEL         </t>
  </si>
  <si>
    <t xml:space="preserve">PRAÇA JESUINO VENTURA S/N                   </t>
  </si>
  <si>
    <t xml:space="preserve">ANCHIETA            </t>
  </si>
  <si>
    <t xml:space="preserve">AVENIDA SARGENTO DE MILICIAS S/N                   </t>
  </si>
  <si>
    <t xml:space="preserve">PAVUNA              </t>
  </si>
  <si>
    <t xml:space="preserve">AVENIDA DOM HELDER CAMARA 6653                   </t>
  </si>
  <si>
    <t xml:space="preserve">PILARES             </t>
  </si>
  <si>
    <t xml:space="preserve">PRAÇA ONZE DE JUNHO 403                  </t>
  </si>
  <si>
    <t xml:space="preserve">CIDADE NOVA         </t>
  </si>
  <si>
    <t xml:space="preserve">RUA HUMBERTO DE CAMPOS 315                </t>
  </si>
  <si>
    <t xml:space="preserve">LEBLON              </t>
  </si>
  <si>
    <t xml:space="preserve">RUA LUCENA S/N                            </t>
  </si>
  <si>
    <t xml:space="preserve">OLARIA              </t>
  </si>
  <si>
    <t xml:space="preserve">PADRE VENTURA  50                      </t>
  </si>
  <si>
    <t xml:space="preserve">TAQUARA             </t>
  </si>
  <si>
    <t>RUA MEDEIROS E ALBUQUERQUE 82</t>
  </si>
  <si>
    <t xml:space="preserve">RUA CARLOS DA SILVA COSTA 32            </t>
  </si>
  <si>
    <t xml:space="preserve">RUA MEXICO 11                            </t>
  </si>
  <si>
    <t xml:space="preserve">CENTRO              </t>
  </si>
  <si>
    <t xml:space="preserve">RUA DO OUVIDOR 90                       </t>
  </si>
  <si>
    <t xml:space="preserve">AVENIDA LUIS CARLOS PRESTES S/N       </t>
  </si>
  <si>
    <t xml:space="preserve">BARRA DA TIJUCA     </t>
  </si>
  <si>
    <t>RUA SILVA CARDOSO 198</t>
  </si>
  <si>
    <t xml:space="preserve">BANGU               </t>
  </si>
  <si>
    <t xml:space="preserve">PRAIA DA OLARIA S/N                      </t>
  </si>
  <si>
    <t>ILHA DO GOVERNADOR</t>
  </si>
  <si>
    <t>RUA CARLOS DA SILVA COSTA 118</t>
  </si>
  <si>
    <t xml:space="preserve">RUA FILOMENA NUNES 1071                    </t>
  </si>
  <si>
    <t xml:space="preserve">AVENIDA ERNANI CARDOSO 152                  </t>
  </si>
  <si>
    <t xml:space="preserve">PROFESSORA FRANCISCA PIRAGIBE 80       </t>
  </si>
  <si>
    <t xml:space="preserve">AVENIDA NILO PECANHA 12                      </t>
  </si>
  <si>
    <t>AVENIDA MARECHAL CAMARA 271</t>
  </si>
  <si>
    <t>AVENIDA MARECHAL CAMARA 314-CRC</t>
  </si>
  <si>
    <t xml:space="preserve">RUA SANTA FE 50                            </t>
  </si>
  <si>
    <t xml:space="preserve">MEIER               </t>
  </si>
  <si>
    <t xml:space="preserve">AVENIDA RIO BRANCO 147                     </t>
  </si>
  <si>
    <t xml:space="preserve">RUA SÃO JOSE 35-PRODERJ                            </t>
  </si>
  <si>
    <t xml:space="preserve">RUA DOM MANOEL S/N                 </t>
  </si>
  <si>
    <t xml:space="preserve">TRAVESSA DOS CRAVOS 36                       </t>
  </si>
  <si>
    <t xml:space="preserve">PARQUE FLORES       </t>
  </si>
  <si>
    <t xml:space="preserve">BELFORD ROXO   </t>
  </si>
  <si>
    <t xml:space="preserve">AVENIDA JOAQUIM DA COSTA LIMA             </t>
  </si>
  <si>
    <t xml:space="preserve">AVENIDA PERIMETRAL CURUPAITI S/N          </t>
  </si>
  <si>
    <t xml:space="preserve">JARDIM 25 AGOSTO        </t>
  </si>
  <si>
    <t>DUQUE DE CAXIAS</t>
  </si>
  <si>
    <t xml:space="preserve">RUA VEREADOR FRANCISCO COSTA FILHO S/N        </t>
  </si>
  <si>
    <t xml:space="preserve">ENGENHEIRO PEDREIRA   </t>
  </si>
  <si>
    <t>JAPERI</t>
  </si>
  <si>
    <t xml:space="preserve">RUA PARANA S/N                            </t>
  </si>
  <si>
    <t xml:space="preserve">MESQUITA       </t>
  </si>
  <si>
    <t xml:space="preserve">AVENIDA DOUTOR MARIO GUIMARAES 968               </t>
  </si>
  <si>
    <t xml:space="preserve">NOVA IGUACU    </t>
  </si>
  <si>
    <t xml:space="preserve">CORONEL BERNARDINO DE MELO S/N           </t>
  </si>
  <si>
    <t xml:space="preserve">LUZ                 </t>
  </si>
  <si>
    <t xml:space="preserve">AVENIDA GETULIO VARGAS 571                    </t>
  </si>
  <si>
    <t xml:space="preserve">NILOPOLIS      </t>
  </si>
  <si>
    <t xml:space="preserve">RUA OTILIA 210                            </t>
  </si>
  <si>
    <t xml:space="preserve">VILA TINGUA           </t>
  </si>
  <si>
    <t xml:space="preserve">QUEIMADOS      </t>
  </si>
  <si>
    <t xml:space="preserve">RUA DEFENSOR PUBLICO ZILMAR PINAUD S/N           </t>
  </si>
  <si>
    <t xml:space="preserve">SAO JOAO DE MERITI  </t>
  </si>
  <si>
    <t xml:space="preserve">AVENIDA PRES LINCOLN 857                      </t>
  </si>
  <si>
    <t>VILAR DOS TELES</t>
  </si>
  <si>
    <t xml:space="preserve">SAO JOAO DE MERITI           </t>
  </si>
  <si>
    <t>ESTRADA IMPERIAL S/N</t>
  </si>
  <si>
    <t>ESTRADA PREFEITO ALVARO DE CARVALHO JUNIOR S/N</t>
  </si>
  <si>
    <t>RUA PADRE JOSE LEANDRO 251</t>
  </si>
  <si>
    <t xml:space="preserve">RUA DOUTOR DOMINGOS BELIZZE 178               </t>
  </si>
  <si>
    <t>RUA DOUTOR DOMINGOS BELIZZE 178-FÓRUM</t>
  </si>
  <si>
    <t>RUA DOUTOR FELICIANO SODRE 153</t>
  </si>
  <si>
    <t xml:space="preserve">TRAVESSA JUDITH  208                           </t>
  </si>
  <si>
    <t xml:space="preserve">RUA DOUTOR FRANCISCO PORTELA 2775              </t>
  </si>
  <si>
    <t>RUA EXPEDICIONARIO ARY RAUEM 41</t>
  </si>
  <si>
    <t>RUA VISCONDE DE SEPETIBA 519</t>
  </si>
  <si>
    <t>PRAÇA FONSECA RAMOS, S/N</t>
  </si>
  <si>
    <t xml:space="preserve">CORONEL GOMES MACHADO S/N              </t>
  </si>
  <si>
    <t>ESTRADA CAETANO MONTEIRO S/N</t>
  </si>
  <si>
    <t>AVENIDA SANTOS DUMONT S/N</t>
  </si>
  <si>
    <t xml:space="preserve">JD CANTA GALO       </t>
  </si>
  <si>
    <t xml:space="preserve">JARDIM IMPERIAL     </t>
  </si>
  <si>
    <t xml:space="preserve">CENTRO SAO GONCALO  </t>
  </si>
  <si>
    <t xml:space="preserve">BARRO VERMELHO      </t>
  </si>
  <si>
    <t xml:space="preserve">PORTO NOVO          </t>
  </si>
  <si>
    <t xml:space="preserve">COLUBANDE           </t>
  </si>
  <si>
    <t xml:space="preserve">BADU                </t>
  </si>
  <si>
    <t xml:space="preserve">PIABETA             </t>
  </si>
  <si>
    <t xml:space="preserve">GUAPIMIRIM     </t>
  </si>
  <si>
    <t xml:space="preserve">ITABORAI       </t>
  </si>
  <si>
    <t xml:space="preserve">MAGE           </t>
  </si>
  <si>
    <t>SAO GONCALO</t>
  </si>
  <si>
    <t xml:space="preserve">NITEROI        </t>
  </si>
  <si>
    <t xml:space="preserve">PIABETA        </t>
  </si>
  <si>
    <t xml:space="preserve">RUA JOSE PINTO MACEDO S/N              </t>
  </si>
  <si>
    <t xml:space="preserve">AVENIDA NILO PECANHA 259                   </t>
  </si>
  <si>
    <t>RUA LUIZ JOAQUIM PEREIRA 288</t>
  </si>
  <si>
    <t xml:space="preserve">RUA MINISTRO GAMA FILHO S/N                    </t>
  </si>
  <si>
    <t xml:space="preserve">PRAÇA PORTO ROCHA 104                       </t>
  </si>
  <si>
    <t xml:space="preserve">RUA VALDEMIR HERINGER DA SILVA 600      </t>
  </si>
  <si>
    <t>RODOVIA AMARAL PEIXOTO 1456</t>
  </si>
  <si>
    <t xml:space="preserve">RUA JOVINO HIGO DUARTE DE OLIVEIRA S/N   </t>
  </si>
  <si>
    <t>RUA DESEMBARGADOR ITABAIANA OLIVEIRA 95</t>
  </si>
  <si>
    <t>DESEMBARDADORA ELLIS H FIGUEIRA 1999</t>
  </si>
  <si>
    <t xml:space="preserve">RUA ANTONIO BENEDITO SIQUEIRA S/N       </t>
  </si>
  <si>
    <t xml:space="preserve">PRAÇA SANTOS DUMONT  15                    </t>
  </si>
  <si>
    <t xml:space="preserve">PRAINHA             </t>
  </si>
  <si>
    <t xml:space="preserve">PRAIA DOS OSSOS            </t>
  </si>
  <si>
    <t xml:space="preserve">BRAGA               </t>
  </si>
  <si>
    <t xml:space="preserve">PARQUE TAMARIZ      </t>
  </si>
  <si>
    <t xml:space="preserve">ARACATIBA           </t>
  </si>
  <si>
    <t xml:space="preserve">JARDIM CAMPOMAR     </t>
  </si>
  <si>
    <t>ARRAIAL DO CABO</t>
  </si>
  <si>
    <t xml:space="preserve">ARARUAMA       </t>
  </si>
  <si>
    <t xml:space="preserve">ARMACAO BUZIOS </t>
  </si>
  <si>
    <t xml:space="preserve">CABO FRIO      </t>
  </si>
  <si>
    <t xml:space="preserve">IGUABA GRANDE  </t>
  </si>
  <si>
    <t xml:space="preserve">MARICA         </t>
  </si>
  <si>
    <t xml:space="preserve">RIO BONITO     </t>
  </si>
  <si>
    <t xml:space="preserve">RIO DAS OSTRAS </t>
  </si>
  <si>
    <t xml:space="preserve">SILVA JARDIM   </t>
  </si>
  <si>
    <t xml:space="preserve">SAO PEDRO D'ALDEIA </t>
  </si>
  <si>
    <t xml:space="preserve">SAQUAREMA      </t>
  </si>
  <si>
    <t xml:space="preserve">AVENIDA ARGEMIRO DE PAULA COUTINHO 2000    </t>
  </si>
  <si>
    <t>RUA OSCAR DA SILVA MARINS 155</t>
  </si>
  <si>
    <t xml:space="preserve">RUA ANTONIO GOMES DE MACEDO 156          </t>
  </si>
  <si>
    <t xml:space="preserve">AVENIDA BEIRA RIO S/N                      </t>
  </si>
  <si>
    <t>RUA CORONEL JOAQUIM FERREIRA RIBEIRO 163</t>
  </si>
  <si>
    <t xml:space="preserve">RUA QUATRO LOTEAMENTO IMPERIAL CENTER 76       </t>
  </si>
  <si>
    <t xml:space="preserve">RUA MANUEL PORTUGAL 156              </t>
  </si>
  <si>
    <t xml:space="preserve">AVENIDA MARCILIO DIAS 182                    </t>
  </si>
  <si>
    <t>RUA QUINZE DE NOVEMBRO 102</t>
  </si>
  <si>
    <t xml:space="preserve">RUA ANTONIO BARREIROS S/N                 </t>
  </si>
  <si>
    <t xml:space="preserve">JARDIM JALISCO      </t>
  </si>
  <si>
    <t xml:space="preserve">ATERRADO            </t>
  </si>
  <si>
    <t>NOSSA SENHORA DAS GRACAS</t>
  </si>
  <si>
    <t xml:space="preserve">BARRA MANSA    </t>
  </si>
  <si>
    <t xml:space="preserve">ITATIAIA       </t>
  </si>
  <si>
    <t xml:space="preserve">PIRAI          </t>
  </si>
  <si>
    <t xml:space="preserve">PINHEIRAL      </t>
  </si>
  <si>
    <t xml:space="preserve">PORTO REAL     </t>
  </si>
  <si>
    <t xml:space="preserve">RIO CLARO      </t>
  </si>
  <si>
    <t xml:space="preserve">RESENDE        </t>
  </si>
  <si>
    <t xml:space="preserve">VOLTA REDONDA  </t>
  </si>
  <si>
    <t>RUA GOVERNADOR ROBERTO SILVEIRA 160</t>
  </si>
  <si>
    <t>AVENIDA RAUL VEIGA 157</t>
  </si>
  <si>
    <t xml:space="preserve">AVENIDA GOVERNADOR ROBERTO DA SILVEIRA 302           </t>
  </si>
  <si>
    <t xml:space="preserve">RODOVIA RJ 116 S/N                           </t>
  </si>
  <si>
    <t>RUA CESAR FREJANES 25</t>
  </si>
  <si>
    <t xml:space="preserve">RUA ORLANDO PAGNUZZE 60                 </t>
  </si>
  <si>
    <t xml:space="preserve">RUA DOUTOR ERNESTO BRASILIO 30          </t>
  </si>
  <si>
    <t xml:space="preserve">RUA RUI BARBOSA 227                       </t>
  </si>
  <si>
    <t xml:space="preserve">RUA FRANCISCO FAJARDO RODRIGUES 29      </t>
  </si>
  <si>
    <t>RUA DOUTOR EURICO CERBINO 51</t>
  </si>
  <si>
    <t xml:space="preserve">AVENIDA CASTELO BRANCO S/N                  </t>
  </si>
  <si>
    <t xml:space="preserve">BELA VISTA          </t>
  </si>
  <si>
    <t xml:space="preserve">PARQUE VENEZA       </t>
  </si>
  <si>
    <t xml:space="preserve">BOM JARDIM     </t>
  </si>
  <si>
    <t xml:space="preserve">CORDEIRO       </t>
  </si>
  <si>
    <t xml:space="preserve">CACHOEIRAS DE MACACU    </t>
  </si>
  <si>
    <t xml:space="preserve">CANTAGALO      </t>
  </si>
  <si>
    <t xml:space="preserve">DUAS BARRAS    </t>
  </si>
  <si>
    <t xml:space="preserve">NOVA FRIBURGO  </t>
  </si>
  <si>
    <t xml:space="preserve">SANTA MARIA MADALENA </t>
  </si>
  <si>
    <t xml:space="preserve">SAO SEBASTIAO DO ALTO     </t>
  </si>
  <si>
    <t xml:space="preserve">TRAJANO MORAIS </t>
  </si>
  <si>
    <t>PRAÇA GEORGE JACOB ABDUE S/N</t>
  </si>
  <si>
    <t xml:space="preserve">RUA FRANCISCO ALVES 105                   </t>
  </si>
  <si>
    <t xml:space="preserve">RUA DUQUE DE CAXIAS 297                      </t>
  </si>
  <si>
    <t xml:space="preserve">RUA ALFREDO DA COSTA MATTOS JUNIOR 64    </t>
  </si>
  <si>
    <t xml:space="preserve">AVENIDA BARAO RIO BRANCO 2053                     </t>
  </si>
  <si>
    <t xml:space="preserve">RUA DOUTOR NELSON DE SA EARP 254              </t>
  </si>
  <si>
    <t>PATY DO ALFERES</t>
  </si>
  <si>
    <t xml:space="preserve">MIGUEL PEREIRA </t>
  </si>
  <si>
    <t xml:space="preserve">TRES RIOS      </t>
  </si>
  <si>
    <t xml:space="preserve">PARAIBA DO SUL </t>
  </si>
  <si>
    <t xml:space="preserve">PETROPOLIS     </t>
  </si>
  <si>
    <t>ITAIPAVA</t>
  </si>
  <si>
    <t>AVENIDA OLIMPICA 475</t>
  </si>
  <si>
    <t xml:space="preserve">RUA MARIA JACOB 134                     </t>
  </si>
  <si>
    <t xml:space="preserve">RUA ARISTIDES GONCALVES DE SOUZA 86      </t>
  </si>
  <si>
    <t xml:space="preserve">RUA PROJETADA UM S/N                 </t>
  </si>
  <si>
    <t>RUA PADRE JOAO BATISTA 172</t>
  </si>
  <si>
    <t>RODOVIA BR 356 164</t>
  </si>
  <si>
    <t xml:space="preserve">AVENIDA DEPUTADO LUIS FERNANDO LINHARES 131        </t>
  </si>
  <si>
    <t>RUA INT FRANKLIN RABELO 8</t>
  </si>
  <si>
    <t xml:space="preserve">PRAÇA JOSE BERARDINELLI VIEIRA 1     </t>
  </si>
  <si>
    <t xml:space="preserve">RUA JOAO JASBICK S/N                     </t>
  </si>
  <si>
    <t xml:space="preserve">RUA GUARACIABA 245                       </t>
  </si>
  <si>
    <t>RUA CORONEL SALGUEIRO 84/85</t>
  </si>
  <si>
    <t>RUA FERREIRA CESAR, 480</t>
  </si>
  <si>
    <t xml:space="preserve">JARDIM VALERIA      </t>
  </si>
  <si>
    <t xml:space="preserve">SAO CAETANO         </t>
  </si>
  <si>
    <t xml:space="preserve">LOTEAMENTO RECREIO         </t>
  </si>
  <si>
    <t xml:space="preserve">NATIVIDADE          </t>
  </si>
  <si>
    <t xml:space="preserve">CAMPO ALEGRE        </t>
  </si>
  <si>
    <t xml:space="preserve">BOM JESUS DO ITABAPOANA </t>
  </si>
  <si>
    <t xml:space="preserve">CAMBUCI        </t>
  </si>
  <si>
    <t xml:space="preserve">ITALVA         </t>
  </si>
  <si>
    <t xml:space="preserve">ITAOCARA       </t>
  </si>
  <si>
    <t xml:space="preserve">ITAPERUNA      </t>
  </si>
  <si>
    <t xml:space="preserve">MIRACEMA       </t>
  </si>
  <si>
    <t xml:space="preserve">NATIVIDADE     </t>
  </si>
  <si>
    <t xml:space="preserve">PORCIUNCULA    </t>
  </si>
  <si>
    <t xml:space="preserve">SANTO ANTONIO DE PADUA    </t>
  </si>
  <si>
    <t xml:space="preserve">SAO FIDELIS    </t>
  </si>
  <si>
    <t xml:space="preserve">CARDOSO MOREIRA </t>
  </si>
  <si>
    <t xml:space="preserve">RODOVIA CHRISTINO JOSE DA SILVA JUNIOR S/N   </t>
  </si>
  <si>
    <t>RUA DOUTOR BUENO 645</t>
  </si>
  <si>
    <t xml:space="preserve">ESTRADA CORREIO IMPERIAL 1003                 </t>
  </si>
  <si>
    <t xml:space="preserve">RUA EVARISTO SILVA RIBEIRO 65            </t>
  </si>
  <si>
    <t xml:space="preserve">VIRGEM SANTA        </t>
  </si>
  <si>
    <t xml:space="preserve">IMBETIBA            </t>
  </si>
  <si>
    <t xml:space="preserve">QUISSAMA            </t>
  </si>
  <si>
    <t xml:space="preserve">MACAE          </t>
  </si>
  <si>
    <t xml:space="preserve">QUISSAMA       </t>
  </si>
  <si>
    <t xml:space="preserve">CONCEIÇAO MACABU    </t>
  </si>
  <si>
    <t>RUA CORONEL CARVALHO 230</t>
  </si>
  <si>
    <t xml:space="preserve">ESTRADA RIO/SAO PAULO KM41                   </t>
  </si>
  <si>
    <t>TRAVESSA SANTA RITA 18</t>
  </si>
  <si>
    <t>RUA GENELRAL BOCAIUVA 56</t>
  </si>
  <si>
    <t>ESTRADA SÃO JOAO MARCOS S/N</t>
  </si>
  <si>
    <t xml:space="preserve">SEROPEDICA          </t>
  </si>
  <si>
    <t xml:space="preserve">ACAMPAMENTO         </t>
  </si>
  <si>
    <t xml:space="preserve">ANGRA DOS REIS </t>
  </si>
  <si>
    <t xml:space="preserve">SEROPEDICA     </t>
  </si>
  <si>
    <t xml:space="preserve">PARATI         </t>
  </si>
  <si>
    <t xml:space="preserve">ITAGUAI        </t>
  </si>
  <si>
    <t xml:space="preserve">MANGARATIBA    </t>
  </si>
  <si>
    <t>RUA PAULO FRONTIN 164</t>
  </si>
  <si>
    <t xml:space="preserve">RUA PROFESSOR JOSE ANTONIO MAIA VINAGRE 155       </t>
  </si>
  <si>
    <t xml:space="preserve">ESTRADA LUCIANO MEDEIROS 568                  </t>
  </si>
  <si>
    <t xml:space="preserve">RUA ALBERTO TORRES 114                    </t>
  </si>
  <si>
    <t xml:space="preserve">RUA ALBERTO LEAL CARDOSO 92  </t>
  </si>
  <si>
    <t xml:space="preserve">RUA JOAO CARVALHO DA ROCHA S/N            </t>
  </si>
  <si>
    <t>AVENIDA MARECHAL PAULO TORRES 731</t>
  </si>
  <si>
    <t xml:space="preserve">RUA PADRE LUNA 99                           </t>
  </si>
  <si>
    <t xml:space="preserve">BARRA DO PIRAI </t>
  </si>
  <si>
    <t xml:space="preserve">ENG P FRONTIN  </t>
  </si>
  <si>
    <t xml:space="preserve">MENDES         </t>
  </si>
  <si>
    <t xml:space="preserve">PARACAMBI      </t>
  </si>
  <si>
    <t xml:space="preserve">RIO DAS FLORES </t>
  </si>
  <si>
    <t xml:space="preserve">VASSOURAS      </t>
  </si>
  <si>
    <t xml:space="preserve">VALENCA        </t>
  </si>
  <si>
    <t xml:space="preserve">MATADOURO           </t>
  </si>
  <si>
    <t xml:space="preserve">MENDES              </t>
  </si>
  <si>
    <t xml:space="preserve">PRAÇA GETULIO VARGAS 61                    </t>
  </si>
  <si>
    <t xml:space="preserve">PRAÇA BARÃO DE AIURUOCA 75                   </t>
  </si>
  <si>
    <t xml:space="preserve">RUA SENHOR DOS PASSOS 37                 </t>
  </si>
  <si>
    <t>RUA MARTINHO CAMPOS 37</t>
  </si>
  <si>
    <t xml:space="preserve">RUA FERNANDO MARTINS 65                 </t>
  </si>
  <si>
    <t xml:space="preserve">VARZEA              </t>
  </si>
  <si>
    <t xml:space="preserve">SUMIDOURO      </t>
  </si>
  <si>
    <t xml:space="preserve">SAPUCAIA       </t>
  </si>
  <si>
    <t xml:space="preserve">CARMO          </t>
  </si>
  <si>
    <t xml:space="preserve">TERESOPOLIS    </t>
  </si>
  <si>
    <t xml:space="preserve">RUA CONSELHEIRO THOMAS COELHO 185                </t>
  </si>
  <si>
    <t xml:space="preserve">RUA MARECHAL FLORIANO 184                       </t>
  </si>
  <si>
    <t xml:space="preserve">AVENIDA QUINZE DE NOVEMBRO 239                </t>
  </si>
  <si>
    <t xml:space="preserve">RUA DO SACRAMENTO 223                   </t>
  </si>
  <si>
    <t xml:space="preserve">RODOVIA AFONSO CELSO S/N                      </t>
  </si>
  <si>
    <t xml:space="preserve">PARQUE LEOPOLDINA   </t>
  </si>
  <si>
    <t>CAMP GOYTACAZES</t>
  </si>
  <si>
    <t xml:space="preserve">SAO JOAO DA BARRA   </t>
  </si>
  <si>
    <t>MADUREIRA</t>
  </si>
  <si>
    <t xml:space="preserve">TOTAL = </t>
  </si>
  <si>
    <t>LAJE DO MURIAÉ</t>
  </si>
  <si>
    <t>EXPANSÃO</t>
  </si>
  <si>
    <t xml:space="preserve">TOTAL DE CIRCUITOS = </t>
  </si>
  <si>
    <t>VELOCIDADES INFOVIA 2017</t>
  </si>
  <si>
    <t xml:space="preserve">SAO FCO DO ITABAPOANA </t>
  </si>
  <si>
    <t>SÃO J DO VALE DO RIO PRETO</t>
  </si>
  <si>
    <t>ZONA CIVICO ADM Q 2 LT 2 BL B</t>
  </si>
  <si>
    <t>SAFS, QD 2, LT 2, BL B, SL 108 - ED VIA OFFICE S/N</t>
  </si>
  <si>
    <t>QUANTIDADES</t>
  </si>
  <si>
    <t>AVENIDA MARECHAL CAMARA 314-SEDE_ADM</t>
  </si>
  <si>
    <t>RUA SÃO JOSE 35-CONCENTRADORA</t>
  </si>
  <si>
    <t>SANTO CRISTO</t>
  </si>
  <si>
    <t>AVENIDA PRES LINCOLN 899</t>
  </si>
  <si>
    <t>CIDADE</t>
  </si>
  <si>
    <t>BAIRRO</t>
  </si>
  <si>
    <t>ENDEREÇO</t>
  </si>
  <si>
    <t>VELOCIDADE</t>
  </si>
  <si>
    <t>VELOCIDADE EXPANSÃO</t>
  </si>
  <si>
    <t>AVENIDA PRES LINCOLN 911 - ED. ANTARES</t>
  </si>
  <si>
    <t>AVENIDA RODRIGUES ALVES 731 4º AND</t>
  </si>
  <si>
    <t>SETE DE SETEMBRO 32 - 4º AND</t>
  </si>
  <si>
    <t>CASIMIRO ABREU</t>
  </si>
  <si>
    <t>AV LUIS GOMES 465</t>
  </si>
  <si>
    <t>ESTRDA UNIAO E INDUSTRIA (NÚCLEO) 11860</t>
  </si>
  <si>
    <t>ESTRADA UNIAO E INDUSTRIA 9700</t>
  </si>
  <si>
    <t xml:space="preserve">                                                  RELAÇÃO DAS LOCALIDADES - VELOCIDADES PARA EXPANSÃO (ANEXO B)</t>
  </si>
  <si>
    <t xml:space="preserve">                                          DPGE-RJ - INFOVIA 2017</t>
  </si>
  <si>
    <t>PROVISIO NAMENTO</t>
  </si>
  <si>
    <t>LOTE 01</t>
  </si>
  <si>
    <t>RUA SÃO JOSE 35</t>
  </si>
  <si>
    <t xml:space="preserve">TOTAL LOTE = </t>
  </si>
  <si>
    <t>LOTE 02</t>
  </si>
  <si>
    <t>LOTE 03</t>
  </si>
  <si>
    <t>BRASILIA - DF</t>
  </si>
  <si>
    <t>RUA OSÓRIO COSTA S/N</t>
  </si>
  <si>
    <t>LOTE 04</t>
  </si>
  <si>
    <r>
      <t xml:space="preserve">RIO DE JANEIRO - </t>
    </r>
    <r>
      <rPr>
        <b/>
        <i/>
        <u/>
        <sz val="11"/>
        <rFont val="Verdana"/>
        <family val="2"/>
      </rPr>
      <t>CAPITAL</t>
    </r>
  </si>
  <si>
    <r>
      <t xml:space="preserve">RIO DE JANEIRO - </t>
    </r>
    <r>
      <rPr>
        <b/>
        <i/>
        <u/>
        <sz val="11"/>
        <rFont val="Verdana"/>
        <family val="2"/>
      </rPr>
      <t>METROPOLITANA</t>
    </r>
  </si>
  <si>
    <r>
      <t xml:space="preserve">RIO DE JANEIRO - </t>
    </r>
    <r>
      <rPr>
        <b/>
        <i/>
        <u/>
        <sz val="11"/>
        <rFont val="Verdana"/>
        <family val="2"/>
      </rPr>
      <t>INTERIOR E BRASÍLIA-DF</t>
    </r>
  </si>
  <si>
    <r>
      <t xml:space="preserve">RIO DE JANEIRO - </t>
    </r>
    <r>
      <rPr>
        <b/>
        <i/>
        <u/>
        <sz val="11"/>
        <rFont val="Verdana"/>
        <family val="2"/>
      </rPr>
      <t>IP CONNECT COM ANTI-DDOS</t>
    </r>
  </si>
  <si>
    <t>OBS:.  Conforme itens 2.13, 2.14 e 2.15 do termo de referência, a velocidade de expansão constante no presente Anexo B, poderá ou não ser solicitada, a critério da CONTRATANTE, devendo a CONTRATADA estar apta a fornecer tais serviços.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</si>
</sst>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i/>
      <sz val="11"/>
      <name val="Verdana"/>
      <family val="2"/>
    </font>
    <font>
      <b/>
      <sz val="11"/>
      <name val="Verdana"/>
      <family val="2"/>
    </font>
    <font>
      <i/>
      <sz val="11"/>
      <name val="Verdana"/>
      <family val="2"/>
    </font>
    <font>
      <b/>
      <sz val="11"/>
      <name val="Calibri"/>
      <family val="2"/>
      <scheme val="minor"/>
    </font>
    <font>
      <b/>
      <i/>
      <u/>
      <sz val="11"/>
      <name val="Verdana"/>
      <family val="2"/>
    </font>
    <font>
      <sz val="18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35">
    <xf numFmtId="0" fontId="0" fillId="0" borderId="0" xfId="0"/>
    <xf numFmtId="0" fontId="19" fillId="0" borderId="1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justify" vertical="center" wrapText="1"/>
    </xf>
    <xf numFmtId="0" fontId="21" fillId="33" borderId="10" xfId="0" applyFont="1" applyFill="1" applyBorder="1" applyAlignment="1">
      <alignment horizontal="right" vertical="center"/>
    </xf>
    <xf numFmtId="0" fontId="21" fillId="33" borderId="10" xfId="0" applyFont="1" applyFill="1" applyBorder="1" applyAlignment="1">
      <alignment horizontal="left" vertical="center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</cellXfs>
  <cellStyles count="54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rmal 2" xfId="43"/>
    <cellStyle name="Normal 3" xfId="42"/>
    <cellStyle name="Nota" xfId="15" builtinId="10" customBuiltin="1"/>
    <cellStyle name="Nota 2" xfId="44"/>
    <cellStyle name="Porcentagem 2" xfId="45"/>
    <cellStyle name="Saída" xfId="10" builtinId="21" customBuiltin="1"/>
    <cellStyle name="Separador de milhares 2" xfId="46"/>
    <cellStyle name="Separador de milhares 2 2" xfId="49"/>
    <cellStyle name="Separador de milhares 2 2 2" xfId="52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 2" xfId="48"/>
    <cellStyle name="Vírgula 2 2" xfId="51"/>
    <cellStyle name="Vírgula 3" xfId="47"/>
    <cellStyle name="Vírgula 3 2" xfId="50"/>
    <cellStyle name="Vírgula 3 2 2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</xdr:rowOff>
    </xdr:from>
    <xdr:to>
      <xdr:col>1</xdr:col>
      <xdr:colOff>590550</xdr:colOff>
      <xdr:row>2</xdr:row>
      <xdr:rowOff>1</xdr:rowOff>
    </xdr:to>
    <xdr:pic>
      <xdr:nvPicPr>
        <xdr:cNvPr id="5" name="Imagem 4" descr="http://www.defensoria.rj.def.br/Content/img/brand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"/>
          <a:ext cx="295275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1"/>
  <sheetViews>
    <sheetView tabSelected="1" view="pageBreakPreview" topLeftCell="A106" zoomScale="80" zoomScaleNormal="80" zoomScaleSheetLayoutView="80" workbookViewId="0">
      <selection activeCell="C7" sqref="C7"/>
    </sheetView>
  </sheetViews>
  <sheetFormatPr defaultRowHeight="23.1" customHeight="1" x14ac:dyDescent="0.25"/>
  <cols>
    <col min="1" max="1" width="35.7109375" style="2" bestFit="1" customWidth="1"/>
    <col min="2" max="2" width="38.5703125" style="2" bestFit="1" customWidth="1"/>
    <col min="3" max="3" width="68.42578125" style="2" bestFit="1" customWidth="1"/>
    <col min="4" max="5" width="19.28515625" style="9" customWidth="1"/>
    <col min="6" max="464" width="15.7109375" style="2" customWidth="1"/>
    <col min="465" max="16384" width="9.140625" style="2"/>
  </cols>
  <sheetData>
    <row r="1" spans="1:8" ht="24" customHeight="1" x14ac:dyDescent="0.25">
      <c r="A1" s="25" t="s">
        <v>308</v>
      </c>
      <c r="B1" s="26"/>
      <c r="C1" s="26"/>
      <c r="D1" s="26"/>
      <c r="E1" s="27"/>
      <c r="F1" s="10"/>
    </row>
    <row r="2" spans="1:8" ht="24" customHeight="1" x14ac:dyDescent="0.25">
      <c r="A2" s="28" t="s">
        <v>307</v>
      </c>
      <c r="B2" s="29"/>
      <c r="C2" s="29"/>
      <c r="D2" s="29"/>
      <c r="E2" s="30"/>
    </row>
    <row r="3" spans="1:8" ht="24" customHeight="1" x14ac:dyDescent="0.25">
      <c r="A3" s="32"/>
      <c r="B3" s="32"/>
      <c r="C3" s="32"/>
      <c r="D3" s="32"/>
      <c r="E3" s="32"/>
    </row>
    <row r="4" spans="1:8" ht="24" customHeight="1" x14ac:dyDescent="0.25">
      <c r="A4" s="33" t="s">
        <v>310</v>
      </c>
      <c r="B4" s="33"/>
      <c r="C4" s="33"/>
      <c r="D4" s="33"/>
      <c r="E4" s="33"/>
    </row>
    <row r="5" spans="1:8" ht="24" customHeight="1" x14ac:dyDescent="0.25">
      <c r="A5" s="31" t="s">
        <v>321</v>
      </c>
      <c r="B5" s="31"/>
      <c r="C5" s="31"/>
      <c r="D5" s="31"/>
      <c r="E5" s="31"/>
    </row>
    <row r="6" spans="1:8" ht="24" customHeight="1" x14ac:dyDescent="0.25">
      <c r="A6" s="7" t="s">
        <v>295</v>
      </c>
      <c r="B6" s="7" t="s">
        <v>296</v>
      </c>
      <c r="C6" s="7" t="s">
        <v>297</v>
      </c>
      <c r="D6" s="7" t="s">
        <v>298</v>
      </c>
      <c r="E6" s="6" t="s">
        <v>299</v>
      </c>
    </row>
    <row r="7" spans="1:8" ht="24" customHeight="1" x14ac:dyDescent="0.25">
      <c r="A7" s="1" t="s">
        <v>2</v>
      </c>
      <c r="B7" s="1" t="s">
        <v>36</v>
      </c>
      <c r="C7" s="1" t="s">
        <v>311</v>
      </c>
      <c r="D7" s="5">
        <v>307200</v>
      </c>
      <c r="E7" s="5">
        <v>409600</v>
      </c>
    </row>
    <row r="8" spans="1:8" ht="24" customHeight="1" x14ac:dyDescent="0.25">
      <c r="B8" s="17" t="s">
        <v>312</v>
      </c>
      <c r="C8" s="18">
        <v>1</v>
      </c>
      <c r="D8" s="13"/>
      <c r="E8" s="11"/>
    </row>
    <row r="9" spans="1:8" ht="23.1" customHeight="1" x14ac:dyDescent="0.25">
      <c r="A9" s="32"/>
      <c r="B9" s="32"/>
      <c r="C9" s="32"/>
      <c r="D9" s="32"/>
      <c r="E9" s="32"/>
    </row>
    <row r="10" spans="1:8" ht="23.1" customHeight="1" x14ac:dyDescent="0.25">
      <c r="A10" s="33" t="s">
        <v>313</v>
      </c>
      <c r="B10" s="33"/>
      <c r="C10" s="33"/>
      <c r="D10" s="33"/>
      <c r="E10" s="33"/>
    </row>
    <row r="11" spans="1:8" ht="23.1" customHeight="1" x14ac:dyDescent="0.25">
      <c r="A11" s="31" t="s">
        <v>318</v>
      </c>
      <c r="B11" s="31"/>
      <c r="C11" s="31"/>
      <c r="D11" s="31"/>
      <c r="E11" s="31"/>
    </row>
    <row r="12" spans="1:8" ht="23.1" customHeight="1" x14ac:dyDescent="0.25">
      <c r="A12" s="7" t="s">
        <v>295</v>
      </c>
      <c r="B12" s="7" t="s">
        <v>296</v>
      </c>
      <c r="C12" s="7" t="s">
        <v>297</v>
      </c>
      <c r="D12" s="6" t="s">
        <v>298</v>
      </c>
      <c r="E12" s="6" t="s">
        <v>299</v>
      </c>
    </row>
    <row r="13" spans="1:8" ht="23.1" customHeight="1" x14ac:dyDescent="0.25">
      <c r="A13" s="1" t="s">
        <v>2</v>
      </c>
      <c r="B13" s="1" t="s">
        <v>20</v>
      </c>
      <c r="C13" s="1" t="s">
        <v>19</v>
      </c>
      <c r="D13" s="8">
        <v>4096</v>
      </c>
      <c r="E13" s="8">
        <v>6144</v>
      </c>
    </row>
    <row r="14" spans="1:8" ht="23.1" customHeight="1" x14ac:dyDescent="0.25">
      <c r="A14" s="1" t="s">
        <v>2</v>
      </c>
      <c r="B14" s="1" t="s">
        <v>41</v>
      </c>
      <c r="C14" s="1" t="s">
        <v>40</v>
      </c>
      <c r="D14" s="8">
        <v>4096</v>
      </c>
      <c r="E14" s="8">
        <v>15360</v>
      </c>
      <c r="H14" s="12"/>
    </row>
    <row r="15" spans="1:8" ht="23.1" customHeight="1" x14ac:dyDescent="0.25">
      <c r="A15" s="1" t="s">
        <v>2</v>
      </c>
      <c r="B15" s="1" t="s">
        <v>39</v>
      </c>
      <c r="C15" s="1" t="s">
        <v>38</v>
      </c>
      <c r="D15" s="8">
        <v>20480</v>
      </c>
      <c r="E15" s="8">
        <v>40960</v>
      </c>
      <c r="G15" s="10"/>
    </row>
    <row r="16" spans="1:8" ht="23.1" customHeight="1" x14ac:dyDescent="0.25">
      <c r="A16" s="1" t="s">
        <v>2</v>
      </c>
      <c r="B16" s="1" t="s">
        <v>12</v>
      </c>
      <c r="C16" s="1" t="s">
        <v>11</v>
      </c>
      <c r="D16" s="8">
        <v>4096</v>
      </c>
      <c r="E16" s="8">
        <v>6144</v>
      </c>
    </row>
    <row r="17" spans="1:7" ht="23.1" customHeight="1" x14ac:dyDescent="0.25">
      <c r="A17" s="1" t="s">
        <v>2</v>
      </c>
      <c r="B17" s="1" t="s">
        <v>8</v>
      </c>
      <c r="C17" s="1" t="s">
        <v>44</v>
      </c>
      <c r="D17" s="8">
        <v>10240</v>
      </c>
      <c r="E17" s="8">
        <v>30720</v>
      </c>
    </row>
    <row r="18" spans="1:7" ht="23.1" customHeight="1" x14ac:dyDescent="0.25">
      <c r="A18" s="1" t="s">
        <v>2</v>
      </c>
      <c r="B18" s="1" t="s">
        <v>8</v>
      </c>
      <c r="C18" s="1" t="s">
        <v>7</v>
      </c>
      <c r="D18" s="8">
        <v>4096</v>
      </c>
      <c r="E18" s="8">
        <v>6144</v>
      </c>
    </row>
    <row r="19" spans="1:7" ht="23.1" customHeight="1" x14ac:dyDescent="0.25">
      <c r="A19" s="1" t="s">
        <v>2</v>
      </c>
      <c r="B19" s="1" t="s">
        <v>8</v>
      </c>
      <c r="C19" s="1" t="s">
        <v>34</v>
      </c>
      <c r="D19" s="8">
        <v>4096</v>
      </c>
      <c r="E19" s="8">
        <v>6144</v>
      </c>
    </row>
    <row r="20" spans="1:7" ht="23.1" customHeight="1" x14ac:dyDescent="0.25">
      <c r="A20" s="1" t="s">
        <v>2</v>
      </c>
      <c r="B20" s="1" t="s">
        <v>36</v>
      </c>
      <c r="C20" s="1" t="s">
        <v>49</v>
      </c>
      <c r="D20" s="8">
        <v>10240</v>
      </c>
      <c r="E20" s="8">
        <v>40960</v>
      </c>
    </row>
    <row r="21" spans="1:7" ht="23.1" customHeight="1" x14ac:dyDescent="0.25">
      <c r="A21" s="1" t="s">
        <v>2</v>
      </c>
      <c r="B21" s="1" t="s">
        <v>36</v>
      </c>
      <c r="C21" s="1" t="s">
        <v>50</v>
      </c>
      <c r="D21" s="8">
        <v>10240</v>
      </c>
      <c r="E21" s="8">
        <v>40960</v>
      </c>
    </row>
    <row r="22" spans="1:7" ht="23.1" customHeight="1" x14ac:dyDescent="0.25">
      <c r="A22" s="1" t="s">
        <v>2</v>
      </c>
      <c r="B22" s="1" t="s">
        <v>36</v>
      </c>
      <c r="C22" s="1" t="s">
        <v>291</v>
      </c>
      <c r="D22" s="8">
        <v>40960</v>
      </c>
      <c r="E22" s="8">
        <v>81920</v>
      </c>
    </row>
    <row r="23" spans="1:7" ht="23.1" customHeight="1" x14ac:dyDescent="0.25">
      <c r="A23" s="1" t="s">
        <v>2</v>
      </c>
      <c r="B23" s="1" t="s">
        <v>36</v>
      </c>
      <c r="C23" s="1" t="s">
        <v>48</v>
      </c>
      <c r="D23" s="8">
        <v>10240</v>
      </c>
      <c r="E23" s="8">
        <v>40960</v>
      </c>
      <c r="G23" s="10"/>
    </row>
    <row r="24" spans="1:7" ht="23.1" customHeight="1" x14ac:dyDescent="0.25">
      <c r="A24" s="1" t="s">
        <v>2</v>
      </c>
      <c r="B24" s="1" t="s">
        <v>36</v>
      </c>
      <c r="C24" s="1" t="s">
        <v>53</v>
      </c>
      <c r="D24" s="8">
        <v>10240</v>
      </c>
      <c r="E24" s="8">
        <v>61440</v>
      </c>
    </row>
    <row r="25" spans="1:7" ht="23.1" customHeight="1" x14ac:dyDescent="0.25">
      <c r="A25" s="1" t="s">
        <v>2</v>
      </c>
      <c r="B25" s="1" t="s">
        <v>36</v>
      </c>
      <c r="C25" s="1" t="s">
        <v>37</v>
      </c>
      <c r="D25" s="8">
        <v>4096</v>
      </c>
      <c r="E25" s="8">
        <v>15360</v>
      </c>
    </row>
    <row r="26" spans="1:7" ht="23.1" customHeight="1" x14ac:dyDescent="0.25">
      <c r="A26" s="1" t="s">
        <v>2</v>
      </c>
      <c r="B26" s="1" t="s">
        <v>36</v>
      </c>
      <c r="C26" s="1" t="s">
        <v>55</v>
      </c>
      <c r="D26" s="8">
        <v>4096</v>
      </c>
      <c r="E26" s="8">
        <v>15360</v>
      </c>
    </row>
    <row r="27" spans="1:7" ht="23.1" customHeight="1" x14ac:dyDescent="0.25">
      <c r="A27" s="1" t="s">
        <v>2</v>
      </c>
      <c r="B27" s="1" t="s">
        <v>36</v>
      </c>
      <c r="C27" s="1" t="s">
        <v>35</v>
      </c>
      <c r="D27" s="8">
        <v>4096</v>
      </c>
      <c r="E27" s="8">
        <v>15360</v>
      </c>
    </row>
    <row r="28" spans="1:7" ht="23.1" customHeight="1" x14ac:dyDescent="0.25">
      <c r="A28" s="1" t="s">
        <v>2</v>
      </c>
      <c r="B28" s="1" t="s">
        <v>36</v>
      </c>
      <c r="C28" s="1" t="s">
        <v>292</v>
      </c>
      <c r="D28" s="8">
        <v>307200</v>
      </c>
      <c r="E28" s="8">
        <v>409600</v>
      </c>
    </row>
    <row r="29" spans="1:7" ht="23.1" customHeight="1" x14ac:dyDescent="0.25">
      <c r="A29" s="1" t="s">
        <v>2</v>
      </c>
      <c r="B29" s="1" t="s">
        <v>36</v>
      </c>
      <c r="C29" s="1" t="s">
        <v>54</v>
      </c>
      <c r="D29" s="8">
        <v>10240</v>
      </c>
      <c r="E29" s="8">
        <v>20480</v>
      </c>
    </row>
    <row r="30" spans="1:7" ht="23.1" customHeight="1" x14ac:dyDescent="0.25">
      <c r="A30" s="1" t="s">
        <v>2</v>
      </c>
      <c r="B30" s="1" t="s">
        <v>36</v>
      </c>
      <c r="C30" s="1" t="s">
        <v>302</v>
      </c>
      <c r="D30" s="8">
        <v>40960</v>
      </c>
      <c r="E30" s="8">
        <v>61440</v>
      </c>
    </row>
    <row r="31" spans="1:7" ht="23.1" customHeight="1" x14ac:dyDescent="0.25">
      <c r="A31" s="1" t="s">
        <v>2</v>
      </c>
      <c r="B31" s="1" t="s">
        <v>26</v>
      </c>
      <c r="C31" s="1" t="s">
        <v>25</v>
      </c>
      <c r="D31" s="8">
        <v>4096</v>
      </c>
      <c r="E31" s="8">
        <v>30720</v>
      </c>
    </row>
    <row r="32" spans="1:7" ht="23.1" customHeight="1" x14ac:dyDescent="0.25">
      <c r="A32" s="1" t="s">
        <v>2</v>
      </c>
      <c r="B32" s="1" t="s">
        <v>43</v>
      </c>
      <c r="C32" s="1" t="s">
        <v>42</v>
      </c>
      <c r="D32" s="8">
        <v>4096</v>
      </c>
      <c r="E32" s="8">
        <v>30720</v>
      </c>
    </row>
    <row r="33" spans="1:5" ht="23.1" customHeight="1" x14ac:dyDescent="0.25">
      <c r="A33" s="1" t="s">
        <v>2</v>
      </c>
      <c r="B33" s="1" t="s">
        <v>14</v>
      </c>
      <c r="C33" s="1" t="s">
        <v>13</v>
      </c>
      <c r="D33" s="8">
        <v>4096</v>
      </c>
      <c r="E33" s="8">
        <v>6144</v>
      </c>
    </row>
    <row r="34" spans="1:5" ht="23.1" customHeight="1" x14ac:dyDescent="0.25">
      <c r="A34" s="1" t="s">
        <v>2</v>
      </c>
      <c r="B34" s="1" t="s">
        <v>10</v>
      </c>
      <c r="C34" s="1" t="s">
        <v>9</v>
      </c>
      <c r="D34" s="8">
        <v>4096</v>
      </c>
      <c r="E34" s="8">
        <v>6144</v>
      </c>
    </row>
    <row r="35" spans="1:5" ht="23.1" customHeight="1" x14ac:dyDescent="0.25">
      <c r="A35" s="1" t="s">
        <v>2</v>
      </c>
      <c r="B35" s="1" t="s">
        <v>28</v>
      </c>
      <c r="C35" s="1" t="s">
        <v>27</v>
      </c>
      <c r="D35" s="8">
        <v>4096</v>
      </c>
      <c r="E35" s="8">
        <v>15360</v>
      </c>
    </row>
    <row r="36" spans="1:5" ht="23.1" customHeight="1" x14ac:dyDescent="0.25">
      <c r="A36" s="1" t="s">
        <v>2</v>
      </c>
      <c r="B36" s="1" t="s">
        <v>280</v>
      </c>
      <c r="C36" s="1" t="s">
        <v>46</v>
      </c>
      <c r="D36" s="8">
        <v>4096</v>
      </c>
      <c r="E36" s="8">
        <v>15360</v>
      </c>
    </row>
    <row r="37" spans="1:5" ht="23.1" customHeight="1" x14ac:dyDescent="0.25">
      <c r="A37" s="1" t="s">
        <v>2</v>
      </c>
      <c r="B37" s="1" t="s">
        <v>52</v>
      </c>
      <c r="C37" s="1" t="s">
        <v>51</v>
      </c>
      <c r="D37" s="8">
        <v>20480</v>
      </c>
      <c r="E37" s="8">
        <v>40960</v>
      </c>
    </row>
    <row r="38" spans="1:5" ht="23.1" customHeight="1" x14ac:dyDescent="0.25">
      <c r="A38" s="1" t="s">
        <v>2</v>
      </c>
      <c r="B38" s="1" t="s">
        <v>30</v>
      </c>
      <c r="C38" s="1" t="s">
        <v>45</v>
      </c>
      <c r="D38" s="8">
        <v>4096</v>
      </c>
      <c r="E38" s="8">
        <v>30720</v>
      </c>
    </row>
    <row r="39" spans="1:5" ht="23.1" customHeight="1" x14ac:dyDescent="0.25">
      <c r="A39" s="1" t="s">
        <v>2</v>
      </c>
      <c r="B39" s="1" t="s">
        <v>30</v>
      </c>
      <c r="C39" s="1" t="s">
        <v>29</v>
      </c>
      <c r="D39" s="8">
        <v>4096</v>
      </c>
      <c r="E39" s="8">
        <v>15360</v>
      </c>
    </row>
    <row r="40" spans="1:5" ht="23.1" customHeight="1" x14ac:dyDescent="0.25">
      <c r="A40" s="1" t="s">
        <v>2</v>
      </c>
      <c r="B40" s="1" t="s">
        <v>22</v>
      </c>
      <c r="C40" s="1" t="s">
        <v>21</v>
      </c>
      <c r="D40" s="8">
        <v>4096</v>
      </c>
      <c r="E40" s="8">
        <v>15360</v>
      </c>
    </row>
    <row r="41" spans="1:5" ht="23.1" customHeight="1" x14ac:dyDescent="0.25">
      <c r="A41" s="1" t="s">
        <v>2</v>
      </c>
      <c r="B41" s="1" t="s">
        <v>24</v>
      </c>
      <c r="C41" s="1" t="s">
        <v>23</v>
      </c>
      <c r="D41" s="8">
        <v>4096</v>
      </c>
      <c r="E41" s="8">
        <v>15360</v>
      </c>
    </row>
    <row r="42" spans="1:5" ht="23.1" customHeight="1" x14ac:dyDescent="0.25">
      <c r="A42" s="1" t="s">
        <v>2</v>
      </c>
      <c r="B42" s="1" t="s">
        <v>16</v>
      </c>
      <c r="C42" s="1" t="s">
        <v>15</v>
      </c>
      <c r="D42" s="8">
        <v>4096</v>
      </c>
      <c r="E42" s="8">
        <v>6144</v>
      </c>
    </row>
    <row r="43" spans="1:5" ht="23.1" customHeight="1" x14ac:dyDescent="0.25">
      <c r="A43" s="1" t="s">
        <v>2</v>
      </c>
      <c r="B43" s="1" t="s">
        <v>4</v>
      </c>
      <c r="C43" s="1" t="s">
        <v>3</v>
      </c>
      <c r="D43" s="8">
        <v>4096</v>
      </c>
      <c r="E43" s="8">
        <v>6144</v>
      </c>
    </row>
    <row r="44" spans="1:5" ht="23.1" customHeight="1" x14ac:dyDescent="0.25">
      <c r="A44" s="1" t="s">
        <v>2</v>
      </c>
      <c r="B44" s="1" t="s">
        <v>4</v>
      </c>
      <c r="C44" s="1" t="s">
        <v>33</v>
      </c>
      <c r="D44" s="8">
        <v>4096</v>
      </c>
      <c r="E44" s="8">
        <v>15360</v>
      </c>
    </row>
    <row r="45" spans="1:5" ht="23.1" customHeight="1" x14ac:dyDescent="0.25">
      <c r="A45" s="1" t="s">
        <v>2</v>
      </c>
      <c r="B45" s="1" t="s">
        <v>293</v>
      </c>
      <c r="C45" s="1" t="s">
        <v>301</v>
      </c>
      <c r="D45" s="8">
        <v>4096</v>
      </c>
      <c r="E45" s="8">
        <v>6144</v>
      </c>
    </row>
    <row r="46" spans="1:5" ht="23.1" customHeight="1" x14ac:dyDescent="0.25">
      <c r="A46" s="1" t="s">
        <v>2</v>
      </c>
      <c r="B46" s="1" t="s">
        <v>1</v>
      </c>
      <c r="C46" s="1" t="s">
        <v>0</v>
      </c>
      <c r="D46" s="8">
        <v>4096</v>
      </c>
      <c r="E46" s="8">
        <v>6144</v>
      </c>
    </row>
    <row r="47" spans="1:5" ht="23.1" customHeight="1" x14ac:dyDescent="0.25">
      <c r="A47" s="1" t="s">
        <v>2</v>
      </c>
      <c r="B47" s="1" t="s">
        <v>6</v>
      </c>
      <c r="C47" s="1" t="s">
        <v>5</v>
      </c>
      <c r="D47" s="8">
        <v>4096</v>
      </c>
      <c r="E47" s="8">
        <v>6144</v>
      </c>
    </row>
    <row r="48" spans="1:5" ht="23.1" customHeight="1" x14ac:dyDescent="0.25">
      <c r="A48" s="1" t="s">
        <v>2</v>
      </c>
      <c r="B48" s="1" t="s">
        <v>32</v>
      </c>
      <c r="C48" s="1" t="s">
        <v>31</v>
      </c>
      <c r="D48" s="8">
        <v>4096</v>
      </c>
      <c r="E48" s="8">
        <v>15360</v>
      </c>
    </row>
    <row r="49" spans="1:5" ht="23.1" customHeight="1" x14ac:dyDescent="0.25">
      <c r="A49" s="1" t="s">
        <v>2</v>
      </c>
      <c r="B49" s="1" t="s">
        <v>32</v>
      </c>
      <c r="C49" s="1" t="s">
        <v>47</v>
      </c>
      <c r="D49" s="8">
        <v>10240</v>
      </c>
      <c r="E49" s="8">
        <v>30720</v>
      </c>
    </row>
    <row r="50" spans="1:5" ht="23.1" customHeight="1" x14ac:dyDescent="0.25">
      <c r="A50" s="1" t="s">
        <v>2</v>
      </c>
      <c r="B50" s="1" t="s">
        <v>18</v>
      </c>
      <c r="C50" s="1" t="s">
        <v>17</v>
      </c>
      <c r="D50" s="8">
        <v>4096</v>
      </c>
      <c r="E50" s="8">
        <v>6144</v>
      </c>
    </row>
    <row r="51" spans="1:5" ht="23.1" customHeight="1" x14ac:dyDescent="0.25">
      <c r="B51" s="17" t="s">
        <v>312</v>
      </c>
      <c r="C51" s="18">
        <f>COUNTA(C13:C50)</f>
        <v>38</v>
      </c>
    </row>
    <row r="52" spans="1:5" ht="23.1" customHeight="1" x14ac:dyDescent="0.25">
      <c r="A52" s="34"/>
      <c r="B52" s="34"/>
      <c r="C52" s="34"/>
      <c r="D52" s="34"/>
      <c r="E52" s="34"/>
    </row>
    <row r="53" spans="1:5" ht="23.1" customHeight="1" x14ac:dyDescent="0.25">
      <c r="A53" s="33" t="s">
        <v>314</v>
      </c>
      <c r="B53" s="33"/>
      <c r="C53" s="33"/>
      <c r="D53" s="33"/>
      <c r="E53" s="33"/>
    </row>
    <row r="54" spans="1:5" ht="23.1" customHeight="1" x14ac:dyDescent="0.25">
      <c r="A54" s="31" t="s">
        <v>319</v>
      </c>
      <c r="B54" s="31"/>
      <c r="C54" s="31"/>
      <c r="D54" s="31"/>
      <c r="E54" s="31"/>
    </row>
    <row r="55" spans="1:5" ht="23.1" customHeight="1" x14ac:dyDescent="0.25">
      <c r="A55" s="23" t="s">
        <v>295</v>
      </c>
      <c r="B55" s="23" t="s">
        <v>296</v>
      </c>
      <c r="C55" s="23" t="s">
        <v>297</v>
      </c>
      <c r="D55" s="6" t="s">
        <v>298</v>
      </c>
      <c r="E55" s="6" t="s">
        <v>299</v>
      </c>
    </row>
    <row r="56" spans="1:5" ht="23.1" customHeight="1" x14ac:dyDescent="0.25">
      <c r="A56" s="3" t="s">
        <v>58</v>
      </c>
      <c r="B56" s="3" t="s">
        <v>36</v>
      </c>
      <c r="C56" s="1" t="s">
        <v>59</v>
      </c>
      <c r="D56" s="8">
        <v>4096</v>
      </c>
      <c r="E56" s="8">
        <v>15360</v>
      </c>
    </row>
    <row r="57" spans="1:5" ht="23.1" customHeight="1" x14ac:dyDescent="0.25">
      <c r="A57" s="3" t="s">
        <v>58</v>
      </c>
      <c r="B57" s="3" t="s">
        <v>57</v>
      </c>
      <c r="C57" s="1" t="s">
        <v>56</v>
      </c>
      <c r="D57" s="8">
        <v>4096</v>
      </c>
      <c r="E57" s="8">
        <v>6144</v>
      </c>
    </row>
    <row r="58" spans="1:5" ht="23.1" customHeight="1" x14ac:dyDescent="0.25">
      <c r="A58" s="3" t="s">
        <v>62</v>
      </c>
      <c r="B58" s="3" t="s">
        <v>61</v>
      </c>
      <c r="C58" s="1" t="s">
        <v>60</v>
      </c>
      <c r="D58" s="8">
        <v>20480</v>
      </c>
      <c r="E58" s="8">
        <v>40960</v>
      </c>
    </row>
    <row r="59" spans="1:5" ht="23.1" customHeight="1" x14ac:dyDescent="0.25">
      <c r="A59" s="3" t="s">
        <v>104</v>
      </c>
      <c r="B59" s="3" t="s">
        <v>96</v>
      </c>
      <c r="C59" s="1" t="s">
        <v>82</v>
      </c>
      <c r="D59" s="8">
        <v>4096</v>
      </c>
      <c r="E59" s="8">
        <v>6144</v>
      </c>
    </row>
    <row r="60" spans="1:5" ht="23.1" customHeight="1" x14ac:dyDescent="0.25">
      <c r="A60" s="3" t="s">
        <v>105</v>
      </c>
      <c r="B60" s="3" t="s">
        <v>36</v>
      </c>
      <c r="C60" s="1" t="s">
        <v>84</v>
      </c>
      <c r="D60" s="8">
        <v>4096</v>
      </c>
      <c r="E60" s="8">
        <v>15360</v>
      </c>
    </row>
    <row r="61" spans="1:5" ht="23.1" customHeight="1" x14ac:dyDescent="0.25">
      <c r="A61" s="3" t="s">
        <v>105</v>
      </c>
      <c r="B61" s="3" t="s">
        <v>97</v>
      </c>
      <c r="C61" s="1" t="s">
        <v>83</v>
      </c>
      <c r="D61" s="8">
        <v>4096</v>
      </c>
      <c r="E61" s="8">
        <v>15360</v>
      </c>
    </row>
    <row r="62" spans="1:5" ht="23.1" customHeight="1" x14ac:dyDescent="0.25">
      <c r="A62" s="3" t="s">
        <v>65</v>
      </c>
      <c r="B62" s="3" t="s">
        <v>64</v>
      </c>
      <c r="C62" s="1" t="s">
        <v>63</v>
      </c>
      <c r="D62" s="8">
        <v>4096</v>
      </c>
      <c r="E62" s="8">
        <v>6144</v>
      </c>
    </row>
    <row r="63" spans="1:5" ht="23.1" customHeight="1" x14ac:dyDescent="0.25">
      <c r="A63" s="3" t="s">
        <v>106</v>
      </c>
      <c r="B63" s="3" t="s">
        <v>36</v>
      </c>
      <c r="C63" s="1" t="s">
        <v>85</v>
      </c>
      <c r="D63" s="8">
        <v>4096</v>
      </c>
      <c r="E63" s="8">
        <v>15360</v>
      </c>
    </row>
    <row r="64" spans="1:5" ht="23.1" customHeight="1" x14ac:dyDescent="0.25">
      <c r="A64" s="3" t="s">
        <v>106</v>
      </c>
      <c r="B64" s="3" t="s">
        <v>36</v>
      </c>
      <c r="C64" s="1" t="s">
        <v>86</v>
      </c>
      <c r="D64" s="8">
        <v>4096</v>
      </c>
      <c r="E64" s="8">
        <v>15360</v>
      </c>
    </row>
    <row r="65" spans="1:5" ht="23.1" customHeight="1" x14ac:dyDescent="0.25">
      <c r="A65" s="3" t="s">
        <v>67</v>
      </c>
      <c r="B65" s="3" t="s">
        <v>36</v>
      </c>
      <c r="C65" s="1" t="s">
        <v>66</v>
      </c>
      <c r="D65" s="8">
        <v>4096</v>
      </c>
      <c r="E65" s="8">
        <v>15360</v>
      </c>
    </row>
    <row r="66" spans="1:5" ht="23.1" customHeight="1" x14ac:dyDescent="0.25">
      <c r="A66" s="3" t="s">
        <v>73</v>
      </c>
      <c r="B66" s="3" t="s">
        <v>36</v>
      </c>
      <c r="C66" s="1" t="s">
        <v>72</v>
      </c>
      <c r="D66" s="8">
        <v>4096</v>
      </c>
      <c r="E66" s="8">
        <v>20480</v>
      </c>
    </row>
    <row r="67" spans="1:5" ht="23.1" customHeight="1" x14ac:dyDescent="0.25">
      <c r="A67" s="3" t="s">
        <v>108</v>
      </c>
      <c r="B67" s="3" t="s">
        <v>102</v>
      </c>
      <c r="C67" s="1" t="s">
        <v>94</v>
      </c>
      <c r="D67" s="8">
        <v>4096</v>
      </c>
      <c r="E67" s="8">
        <v>15360</v>
      </c>
    </row>
    <row r="68" spans="1:5" ht="23.1" customHeight="1" x14ac:dyDescent="0.25">
      <c r="A68" s="3" t="s">
        <v>108</v>
      </c>
      <c r="B68" s="3" t="s">
        <v>36</v>
      </c>
      <c r="C68" s="1" t="s">
        <v>93</v>
      </c>
      <c r="D68" s="8">
        <v>4096</v>
      </c>
      <c r="E68" s="8">
        <v>30720</v>
      </c>
    </row>
    <row r="69" spans="1:5" ht="23.1" customHeight="1" x14ac:dyDescent="0.25">
      <c r="A69" s="3" t="s">
        <v>108</v>
      </c>
      <c r="B69" s="3" t="s">
        <v>36</v>
      </c>
      <c r="C69" s="1" t="s">
        <v>92</v>
      </c>
      <c r="D69" s="8">
        <v>4096</v>
      </c>
      <c r="E69" s="8">
        <v>6144</v>
      </c>
    </row>
    <row r="70" spans="1:5" ht="23.1" customHeight="1" x14ac:dyDescent="0.25">
      <c r="A70" s="3" t="s">
        <v>108</v>
      </c>
      <c r="B70" s="3" t="s">
        <v>36</v>
      </c>
      <c r="C70" s="1" t="s">
        <v>91</v>
      </c>
      <c r="D70" s="8">
        <v>10240</v>
      </c>
      <c r="E70" s="8">
        <v>20480</v>
      </c>
    </row>
    <row r="71" spans="1:5" ht="23.1" customHeight="1" x14ac:dyDescent="0.25">
      <c r="A71" s="3" t="s">
        <v>69</v>
      </c>
      <c r="B71" s="3" t="s">
        <v>36</v>
      </c>
      <c r="C71" s="1" t="s">
        <v>68</v>
      </c>
      <c r="D71" s="8">
        <v>10240</v>
      </c>
      <c r="E71" s="8">
        <v>40960</v>
      </c>
    </row>
    <row r="72" spans="1:5" ht="23.1" customHeight="1" x14ac:dyDescent="0.25">
      <c r="A72" s="3" t="s">
        <v>69</v>
      </c>
      <c r="B72" s="3" t="s">
        <v>71</v>
      </c>
      <c r="C72" s="1" t="s">
        <v>70</v>
      </c>
      <c r="D72" s="8">
        <v>4096</v>
      </c>
      <c r="E72" s="8">
        <v>6144</v>
      </c>
    </row>
    <row r="73" spans="1:5" ht="23.1" customHeight="1" x14ac:dyDescent="0.25">
      <c r="A73" s="3" t="s">
        <v>109</v>
      </c>
      <c r="B73" s="3" t="s">
        <v>103</v>
      </c>
      <c r="C73" s="1" t="s">
        <v>95</v>
      </c>
      <c r="D73" s="8">
        <v>4096</v>
      </c>
      <c r="E73" s="8">
        <v>15360</v>
      </c>
    </row>
    <row r="74" spans="1:5" ht="23.1" customHeight="1" x14ac:dyDescent="0.25">
      <c r="A74" s="3" t="s">
        <v>76</v>
      </c>
      <c r="B74" s="3" t="s">
        <v>75</v>
      </c>
      <c r="C74" s="1" t="s">
        <v>74</v>
      </c>
      <c r="D74" s="8">
        <v>4096</v>
      </c>
      <c r="E74" s="8">
        <v>15360</v>
      </c>
    </row>
    <row r="75" spans="1:5" ht="23.1" customHeight="1" x14ac:dyDescent="0.25">
      <c r="A75" s="3" t="s">
        <v>107</v>
      </c>
      <c r="B75" s="3" t="s">
        <v>99</v>
      </c>
      <c r="C75" s="1" t="s">
        <v>88</v>
      </c>
      <c r="D75" s="8">
        <v>10240</v>
      </c>
      <c r="E75" s="8">
        <v>30720</v>
      </c>
    </row>
    <row r="76" spans="1:5" ht="23.1" customHeight="1" x14ac:dyDescent="0.25">
      <c r="A76" s="3" t="s">
        <v>107</v>
      </c>
      <c r="B76" s="3" t="s">
        <v>98</v>
      </c>
      <c r="C76" s="1" t="s">
        <v>87</v>
      </c>
      <c r="D76" s="8">
        <v>4096</v>
      </c>
      <c r="E76" s="8">
        <v>6144</v>
      </c>
    </row>
    <row r="77" spans="1:5" ht="23.1" customHeight="1" x14ac:dyDescent="0.25">
      <c r="A77" s="3" t="s">
        <v>107</v>
      </c>
      <c r="B77" s="3" t="s">
        <v>101</v>
      </c>
      <c r="C77" s="1" t="s">
        <v>90</v>
      </c>
      <c r="D77" s="8">
        <v>4096</v>
      </c>
      <c r="E77" s="8">
        <v>6144</v>
      </c>
    </row>
    <row r="78" spans="1:5" ht="23.1" customHeight="1" x14ac:dyDescent="0.25">
      <c r="A78" s="3" t="s">
        <v>107</v>
      </c>
      <c r="B78" s="3" t="s">
        <v>101</v>
      </c>
      <c r="C78" s="1" t="s">
        <v>316</v>
      </c>
      <c r="D78" s="8">
        <v>10240</v>
      </c>
      <c r="E78" s="8">
        <v>20480</v>
      </c>
    </row>
    <row r="79" spans="1:5" ht="23.1" customHeight="1" x14ac:dyDescent="0.25">
      <c r="A79" s="3" t="s">
        <v>107</v>
      </c>
      <c r="B79" s="3" t="s">
        <v>100</v>
      </c>
      <c r="C79" s="1" t="s">
        <v>89</v>
      </c>
      <c r="D79" s="8">
        <v>4096</v>
      </c>
      <c r="E79" s="8">
        <v>15360</v>
      </c>
    </row>
    <row r="80" spans="1:5" ht="23.1" customHeight="1" x14ac:dyDescent="0.25">
      <c r="A80" s="3" t="s">
        <v>78</v>
      </c>
      <c r="B80" s="3" t="s">
        <v>80</v>
      </c>
      <c r="C80" s="1" t="s">
        <v>77</v>
      </c>
      <c r="D80" s="8">
        <v>4096</v>
      </c>
      <c r="E80" s="8">
        <v>20480</v>
      </c>
    </row>
    <row r="81" spans="1:5" ht="23.1" customHeight="1" x14ac:dyDescent="0.25">
      <c r="A81" s="3" t="s">
        <v>81</v>
      </c>
      <c r="B81" s="3" t="s">
        <v>80</v>
      </c>
      <c r="C81" s="1" t="s">
        <v>79</v>
      </c>
      <c r="D81" s="8">
        <v>4096</v>
      </c>
      <c r="E81" s="8">
        <v>20480</v>
      </c>
    </row>
    <row r="82" spans="1:5" ht="23.1" customHeight="1" x14ac:dyDescent="0.25">
      <c r="A82" s="3" t="s">
        <v>81</v>
      </c>
      <c r="B82" s="3" t="s">
        <v>80</v>
      </c>
      <c r="C82" s="1" t="s">
        <v>294</v>
      </c>
      <c r="D82" s="8">
        <v>4096</v>
      </c>
      <c r="E82" s="8">
        <v>15360</v>
      </c>
    </row>
    <row r="83" spans="1:5" ht="23.1" customHeight="1" x14ac:dyDescent="0.25">
      <c r="A83" s="3" t="s">
        <v>81</v>
      </c>
      <c r="B83" s="3" t="s">
        <v>80</v>
      </c>
      <c r="C83" s="1" t="s">
        <v>300</v>
      </c>
      <c r="D83" s="8">
        <v>4096</v>
      </c>
      <c r="E83" s="8">
        <v>6144</v>
      </c>
    </row>
    <row r="84" spans="1:5" ht="23.1" customHeight="1" x14ac:dyDescent="0.25">
      <c r="B84" s="17" t="s">
        <v>312</v>
      </c>
      <c r="C84" s="18">
        <f>COUNTA(C56:C83)</f>
        <v>28</v>
      </c>
    </row>
    <row r="85" spans="1:5" ht="23.1" customHeight="1" x14ac:dyDescent="0.25">
      <c r="A85" s="32"/>
      <c r="B85" s="32"/>
      <c r="C85" s="32"/>
      <c r="D85" s="32"/>
      <c r="E85" s="32"/>
    </row>
    <row r="86" spans="1:5" ht="23.1" customHeight="1" x14ac:dyDescent="0.25">
      <c r="A86" s="33" t="s">
        <v>317</v>
      </c>
      <c r="B86" s="33"/>
      <c r="C86" s="33"/>
      <c r="D86" s="33"/>
      <c r="E86" s="33"/>
    </row>
    <row r="87" spans="1:5" ht="23.1" customHeight="1" x14ac:dyDescent="0.25">
      <c r="A87" s="31" t="s">
        <v>320</v>
      </c>
      <c r="B87" s="31"/>
      <c r="C87" s="31"/>
      <c r="D87" s="31"/>
      <c r="E87" s="31"/>
    </row>
    <row r="88" spans="1:5" ht="23.1" customHeight="1" x14ac:dyDescent="0.25">
      <c r="A88" s="7" t="s">
        <v>295</v>
      </c>
      <c r="B88" s="7" t="s">
        <v>296</v>
      </c>
      <c r="C88" s="7" t="s">
        <v>297</v>
      </c>
      <c r="D88" s="6" t="s">
        <v>298</v>
      </c>
      <c r="E88" s="6" t="s">
        <v>299</v>
      </c>
    </row>
    <row r="89" spans="1:5" ht="23.1" customHeight="1" x14ac:dyDescent="0.25">
      <c r="A89" s="3" t="s">
        <v>240</v>
      </c>
      <c r="B89" s="3" t="s">
        <v>36</v>
      </c>
      <c r="C89" s="1" t="s">
        <v>233</v>
      </c>
      <c r="D89" s="8">
        <v>4096</v>
      </c>
      <c r="E89" s="8">
        <v>15360</v>
      </c>
    </row>
    <row r="90" spans="1:5" ht="23.1" customHeight="1" x14ac:dyDescent="0.25">
      <c r="A90" s="3" t="s">
        <v>129</v>
      </c>
      <c r="B90" s="3" t="s">
        <v>36</v>
      </c>
      <c r="C90" s="1" t="s">
        <v>111</v>
      </c>
      <c r="D90" s="8">
        <v>4096</v>
      </c>
      <c r="E90" s="8">
        <v>15360</v>
      </c>
    </row>
    <row r="91" spans="1:5" ht="23.1" customHeight="1" x14ac:dyDescent="0.25">
      <c r="A91" s="3" t="s">
        <v>130</v>
      </c>
      <c r="B91" s="3" t="s">
        <v>123</v>
      </c>
      <c r="C91" s="1" t="s">
        <v>112</v>
      </c>
      <c r="D91" s="8">
        <v>4096</v>
      </c>
      <c r="E91" s="8">
        <v>6144</v>
      </c>
    </row>
    <row r="92" spans="1:5" ht="23.1" customHeight="1" x14ac:dyDescent="0.25">
      <c r="A92" s="3" t="s">
        <v>128</v>
      </c>
      <c r="B92" s="3" t="s">
        <v>122</v>
      </c>
      <c r="C92" s="1" t="s">
        <v>110</v>
      </c>
      <c r="D92" s="8">
        <v>4096</v>
      </c>
      <c r="E92" s="8">
        <v>6144</v>
      </c>
    </row>
    <row r="93" spans="1:5" ht="23.1" customHeight="1" x14ac:dyDescent="0.25">
      <c r="A93" s="3" t="s">
        <v>253</v>
      </c>
      <c r="B93" s="3" t="s">
        <v>36</v>
      </c>
      <c r="C93" s="1" t="s">
        <v>245</v>
      </c>
      <c r="D93" s="8">
        <v>4096</v>
      </c>
      <c r="E93" s="8">
        <v>6144</v>
      </c>
    </row>
    <row r="94" spans="1:5" ht="23.1" customHeight="1" x14ac:dyDescent="0.25">
      <c r="A94" s="3" t="s">
        <v>253</v>
      </c>
      <c r="B94" s="3" t="s">
        <v>260</v>
      </c>
      <c r="C94" s="1" t="s">
        <v>246</v>
      </c>
      <c r="D94" s="8">
        <v>4096</v>
      </c>
      <c r="E94" s="8">
        <v>15360</v>
      </c>
    </row>
    <row r="95" spans="1:5" ht="23.1" customHeight="1" x14ac:dyDescent="0.25">
      <c r="A95" s="3" t="s">
        <v>152</v>
      </c>
      <c r="B95" s="3" t="s">
        <v>36</v>
      </c>
      <c r="C95" s="1" t="s">
        <v>139</v>
      </c>
      <c r="D95" s="8">
        <v>4096</v>
      </c>
      <c r="E95" s="8">
        <v>15360</v>
      </c>
    </row>
    <row r="96" spans="1:5" ht="23.1" customHeight="1" x14ac:dyDescent="0.25">
      <c r="A96" s="3" t="s">
        <v>152</v>
      </c>
      <c r="B96" s="3" t="s">
        <v>36</v>
      </c>
      <c r="C96" s="1" t="s">
        <v>140</v>
      </c>
      <c r="D96" s="8">
        <v>4096</v>
      </c>
      <c r="E96" s="8">
        <v>6144</v>
      </c>
    </row>
    <row r="97" spans="1:5" ht="23.1" customHeight="1" x14ac:dyDescent="0.25">
      <c r="A97" s="3" t="s">
        <v>173</v>
      </c>
      <c r="B97" s="3" t="s">
        <v>171</v>
      </c>
      <c r="C97" s="1" t="s">
        <v>160</v>
      </c>
      <c r="D97" s="8">
        <v>4096</v>
      </c>
      <c r="E97" s="8">
        <v>6144</v>
      </c>
    </row>
    <row r="98" spans="1:5" ht="23.1" customHeight="1" x14ac:dyDescent="0.25">
      <c r="A98" s="3" t="s">
        <v>212</v>
      </c>
      <c r="B98" s="3" t="s">
        <v>207</v>
      </c>
      <c r="C98" s="1" t="s">
        <v>194</v>
      </c>
      <c r="D98" s="8">
        <v>4096</v>
      </c>
      <c r="E98" s="8">
        <v>6144</v>
      </c>
    </row>
    <row r="99" spans="1:5" ht="23.1" customHeight="1" x14ac:dyDescent="0.25">
      <c r="A99" s="3" t="s">
        <v>131</v>
      </c>
      <c r="B99" s="3" t="s">
        <v>124</v>
      </c>
      <c r="C99" s="1" t="s">
        <v>113</v>
      </c>
      <c r="D99" s="8">
        <v>4096</v>
      </c>
      <c r="E99" s="8">
        <v>20480</v>
      </c>
    </row>
    <row r="100" spans="1:5" ht="23.1" customHeight="1" x14ac:dyDescent="0.25">
      <c r="A100" s="3" t="s">
        <v>131</v>
      </c>
      <c r="B100" s="3" t="s">
        <v>36</v>
      </c>
      <c r="C100" s="1" t="s">
        <v>114</v>
      </c>
      <c r="D100" s="8">
        <v>4096</v>
      </c>
      <c r="E100" s="8">
        <v>6144</v>
      </c>
    </row>
    <row r="101" spans="1:5" ht="23.1" customHeight="1" x14ac:dyDescent="0.25">
      <c r="A101" s="3" t="s">
        <v>175</v>
      </c>
      <c r="B101" s="3" t="s">
        <v>36</v>
      </c>
      <c r="C101" s="1" t="s">
        <v>162</v>
      </c>
      <c r="D101" s="8">
        <v>4096</v>
      </c>
      <c r="E101" s="8">
        <v>6144</v>
      </c>
    </row>
    <row r="102" spans="1:5" ht="23.1" customHeight="1" x14ac:dyDescent="0.25">
      <c r="A102" s="3" t="s">
        <v>175</v>
      </c>
      <c r="B102" s="3" t="s">
        <v>172</v>
      </c>
      <c r="C102" s="1" t="s">
        <v>163</v>
      </c>
      <c r="D102" s="8">
        <v>4096</v>
      </c>
      <c r="E102" s="8">
        <v>6144</v>
      </c>
    </row>
    <row r="103" spans="1:5" ht="23.1" customHeight="1" x14ac:dyDescent="0.25">
      <c r="A103" s="3" t="s">
        <v>213</v>
      </c>
      <c r="B103" s="3" t="s">
        <v>36</v>
      </c>
      <c r="C103" s="1" t="s">
        <v>195</v>
      </c>
      <c r="D103" s="8">
        <v>4096</v>
      </c>
      <c r="E103" s="8">
        <v>6144</v>
      </c>
    </row>
    <row r="104" spans="1:5" ht="23.1" customHeight="1" x14ac:dyDescent="0.25">
      <c r="A104" s="3" t="s">
        <v>278</v>
      </c>
      <c r="B104" s="3" t="s">
        <v>36</v>
      </c>
      <c r="C104" s="1" t="s">
        <v>274</v>
      </c>
      <c r="D104" s="8">
        <v>10240</v>
      </c>
      <c r="E104" s="8">
        <v>30720</v>
      </c>
    </row>
    <row r="105" spans="1:5" ht="23.1" customHeight="1" x14ac:dyDescent="0.25">
      <c r="A105" s="3" t="s">
        <v>278</v>
      </c>
      <c r="B105" s="3" t="s">
        <v>36</v>
      </c>
      <c r="C105" s="1" t="s">
        <v>273</v>
      </c>
      <c r="D105" s="8">
        <v>4096</v>
      </c>
      <c r="E105" s="8">
        <v>6144</v>
      </c>
    </row>
    <row r="106" spans="1:5" ht="23.1" customHeight="1" x14ac:dyDescent="0.25">
      <c r="A106" s="3" t="s">
        <v>278</v>
      </c>
      <c r="B106" s="3" t="s">
        <v>277</v>
      </c>
      <c r="C106" s="1" t="s">
        <v>272</v>
      </c>
      <c r="D106" s="8">
        <v>4096</v>
      </c>
      <c r="E106" s="8">
        <v>6144</v>
      </c>
    </row>
    <row r="107" spans="1:5" ht="23.1" customHeight="1" x14ac:dyDescent="0.25">
      <c r="A107" s="3" t="s">
        <v>176</v>
      </c>
      <c r="B107" s="3" t="s">
        <v>36</v>
      </c>
      <c r="C107" s="1" t="s">
        <v>164</v>
      </c>
      <c r="D107" s="8">
        <v>4096</v>
      </c>
      <c r="E107" s="8">
        <v>6144</v>
      </c>
    </row>
    <row r="108" spans="1:5" ht="23.1" customHeight="1" x14ac:dyDescent="0.25">
      <c r="A108" s="3" t="s">
        <v>222</v>
      </c>
      <c r="B108" s="3" t="s">
        <v>36</v>
      </c>
      <c r="C108" s="1" t="s">
        <v>205</v>
      </c>
      <c r="D108" s="8">
        <v>4096</v>
      </c>
      <c r="E108" s="8">
        <v>6144</v>
      </c>
    </row>
    <row r="109" spans="1:5" ht="23.1" customHeight="1" x14ac:dyDescent="0.25">
      <c r="A109" s="3" t="s">
        <v>270</v>
      </c>
      <c r="B109" s="3" t="s">
        <v>36</v>
      </c>
      <c r="C109" s="1" t="s">
        <v>265</v>
      </c>
      <c r="D109" s="8">
        <v>4096</v>
      </c>
      <c r="E109" s="8">
        <v>6144</v>
      </c>
    </row>
    <row r="110" spans="1:5" ht="23.1" customHeight="1" x14ac:dyDescent="0.25">
      <c r="A110" s="3" t="s">
        <v>303</v>
      </c>
      <c r="B110" s="3" t="s">
        <v>36</v>
      </c>
      <c r="C110" s="1" t="s">
        <v>115</v>
      </c>
      <c r="D110" s="8">
        <v>4096</v>
      </c>
      <c r="E110" s="8">
        <v>6144</v>
      </c>
    </row>
    <row r="111" spans="1:5" ht="23.1" customHeight="1" x14ac:dyDescent="0.25">
      <c r="A111" s="3" t="s">
        <v>232</v>
      </c>
      <c r="B111" s="3" t="s">
        <v>36</v>
      </c>
      <c r="C111" s="1" t="s">
        <v>226</v>
      </c>
      <c r="D111" s="8">
        <v>4096</v>
      </c>
      <c r="E111" s="8">
        <v>6144</v>
      </c>
    </row>
    <row r="112" spans="1:5" ht="23.1" customHeight="1" x14ac:dyDescent="0.25">
      <c r="A112" s="3" t="s">
        <v>174</v>
      </c>
      <c r="B112" s="3" t="s">
        <v>36</v>
      </c>
      <c r="C112" s="1" t="s">
        <v>161</v>
      </c>
      <c r="D112" s="8">
        <v>4096</v>
      </c>
      <c r="E112" s="8">
        <v>6144</v>
      </c>
    </row>
    <row r="113" spans="1:5" ht="23.1" customHeight="1" x14ac:dyDescent="0.25">
      <c r="A113" s="3" t="s">
        <v>177</v>
      </c>
      <c r="B113" s="3" t="s">
        <v>36</v>
      </c>
      <c r="C113" s="1" t="s">
        <v>165</v>
      </c>
      <c r="D113" s="8">
        <v>4096</v>
      </c>
      <c r="E113" s="8">
        <v>6144</v>
      </c>
    </row>
    <row r="114" spans="1:5" ht="23.1" customHeight="1" x14ac:dyDescent="0.25">
      <c r="A114" s="3" t="s">
        <v>254</v>
      </c>
      <c r="B114" s="3" t="s">
        <v>36</v>
      </c>
      <c r="C114" s="1" t="s">
        <v>247</v>
      </c>
      <c r="D114" s="8">
        <v>4096</v>
      </c>
      <c r="E114" s="8">
        <v>6144</v>
      </c>
    </row>
    <row r="115" spans="1:5" ht="23.1" customHeight="1" x14ac:dyDescent="0.25">
      <c r="A115" s="3" t="s">
        <v>132</v>
      </c>
      <c r="B115" s="3" t="s">
        <v>125</v>
      </c>
      <c r="C115" s="1" t="s">
        <v>116</v>
      </c>
      <c r="D115" s="8">
        <v>4096</v>
      </c>
      <c r="E115" s="8">
        <v>6144</v>
      </c>
    </row>
    <row r="116" spans="1:5" ht="23.1" customHeight="1" x14ac:dyDescent="0.25">
      <c r="A116" s="3" t="s">
        <v>243</v>
      </c>
      <c r="B116" s="3" t="s">
        <v>36</v>
      </c>
      <c r="C116" s="1" t="s">
        <v>236</v>
      </c>
      <c r="D116" s="8">
        <v>4096</v>
      </c>
      <c r="E116" s="8">
        <v>15360</v>
      </c>
    </row>
    <row r="117" spans="1:5" ht="23.1" customHeight="1" x14ac:dyDescent="0.25">
      <c r="A117" s="3" t="s">
        <v>214</v>
      </c>
      <c r="B117" s="3" t="s">
        <v>208</v>
      </c>
      <c r="C117" s="1" t="s">
        <v>196</v>
      </c>
      <c r="D117" s="8">
        <v>4096</v>
      </c>
      <c r="E117" s="8">
        <v>6144</v>
      </c>
    </row>
    <row r="118" spans="1:5" ht="23.1" customHeight="1" x14ac:dyDescent="0.25">
      <c r="A118" s="3" t="s">
        <v>215</v>
      </c>
      <c r="B118" s="3" t="s">
        <v>209</v>
      </c>
      <c r="C118" s="1" t="s">
        <v>197</v>
      </c>
      <c r="D118" s="8">
        <v>4096</v>
      </c>
      <c r="E118" s="8">
        <v>6144</v>
      </c>
    </row>
    <row r="119" spans="1:5" ht="23.1" customHeight="1" x14ac:dyDescent="0.25">
      <c r="A119" s="3" t="s">
        <v>216</v>
      </c>
      <c r="B119" s="3" t="s">
        <v>26</v>
      </c>
      <c r="C119" s="1" t="s">
        <v>199</v>
      </c>
      <c r="D119" s="8">
        <v>4096</v>
      </c>
      <c r="E119" s="8">
        <v>6144</v>
      </c>
    </row>
    <row r="120" spans="1:5" ht="23.1" customHeight="1" x14ac:dyDescent="0.25">
      <c r="A120" s="3" t="s">
        <v>216</v>
      </c>
      <c r="B120" s="3" t="s">
        <v>26</v>
      </c>
      <c r="C120" s="1" t="s">
        <v>198</v>
      </c>
      <c r="D120" s="8">
        <v>4096</v>
      </c>
      <c r="E120" s="8">
        <v>6144</v>
      </c>
    </row>
    <row r="121" spans="1:5" ht="23.1" customHeight="1" x14ac:dyDescent="0.25">
      <c r="A121" s="3" t="s">
        <v>153</v>
      </c>
      <c r="B121" s="3" t="s">
        <v>36</v>
      </c>
      <c r="C121" s="1" t="s">
        <v>141</v>
      </c>
      <c r="D121" s="8">
        <v>4096</v>
      </c>
      <c r="E121" s="8">
        <v>6144</v>
      </c>
    </row>
    <row r="122" spans="1:5" ht="23.1" customHeight="1" x14ac:dyDescent="0.25">
      <c r="A122" s="3" t="s">
        <v>282</v>
      </c>
      <c r="B122" s="3" t="s">
        <v>36</v>
      </c>
      <c r="C122" s="1" t="s">
        <v>206</v>
      </c>
      <c r="D122" s="8">
        <v>4096</v>
      </c>
      <c r="E122" s="8">
        <v>6144</v>
      </c>
    </row>
    <row r="123" spans="1:5" ht="23.1" customHeight="1" x14ac:dyDescent="0.25">
      <c r="A123" s="3" t="s">
        <v>230</v>
      </c>
      <c r="B123" s="3" t="s">
        <v>228</v>
      </c>
      <c r="C123" s="1" t="s">
        <v>224</v>
      </c>
      <c r="D123" s="8">
        <v>4096</v>
      </c>
      <c r="E123" s="8">
        <v>15360</v>
      </c>
    </row>
    <row r="124" spans="1:5" ht="23.1" customHeight="1" x14ac:dyDescent="0.25">
      <c r="A124" s="3" t="s">
        <v>230</v>
      </c>
      <c r="B124" s="3" t="s">
        <v>227</v>
      </c>
      <c r="C124" s="1" t="s">
        <v>223</v>
      </c>
      <c r="D124" s="8">
        <v>4096</v>
      </c>
      <c r="E124" s="8">
        <v>15360</v>
      </c>
    </row>
    <row r="125" spans="1:5" ht="23.1" customHeight="1" x14ac:dyDescent="0.25">
      <c r="A125" s="3" t="s">
        <v>244</v>
      </c>
      <c r="B125" s="3" t="s">
        <v>239</v>
      </c>
      <c r="C125" s="1" t="s">
        <v>237</v>
      </c>
      <c r="D125" s="8">
        <v>4096</v>
      </c>
      <c r="E125" s="8">
        <v>6144</v>
      </c>
    </row>
    <row r="126" spans="1:5" ht="23.1" customHeight="1" x14ac:dyDescent="0.25">
      <c r="A126" s="3" t="s">
        <v>133</v>
      </c>
      <c r="B126" s="3" t="s">
        <v>126</v>
      </c>
      <c r="C126" s="1" t="s">
        <v>117</v>
      </c>
      <c r="D126" s="8">
        <v>4096</v>
      </c>
      <c r="E126" s="8">
        <v>15360</v>
      </c>
    </row>
    <row r="127" spans="1:5" ht="23.1" customHeight="1" x14ac:dyDescent="0.25">
      <c r="A127" s="3" t="s">
        <v>255</v>
      </c>
      <c r="B127" s="3" t="s">
        <v>261</v>
      </c>
      <c r="C127" s="1" t="s">
        <v>248</v>
      </c>
      <c r="D127" s="8">
        <v>4096</v>
      </c>
      <c r="E127" s="8">
        <v>6144</v>
      </c>
    </row>
    <row r="128" spans="1:5" ht="23.1" customHeight="1" x14ac:dyDescent="0.25">
      <c r="A128" s="3" t="s">
        <v>189</v>
      </c>
      <c r="B128" s="3" t="s">
        <v>36</v>
      </c>
      <c r="C128" s="1" t="s">
        <v>183</v>
      </c>
      <c r="D128" s="8">
        <v>4096</v>
      </c>
      <c r="E128" s="8">
        <v>20480</v>
      </c>
    </row>
    <row r="129" spans="1:5" ht="23.1" customHeight="1" x14ac:dyDescent="0.25">
      <c r="A129" s="3" t="s">
        <v>217</v>
      </c>
      <c r="B129" s="3" t="s">
        <v>36</v>
      </c>
      <c r="C129" s="1" t="s">
        <v>200</v>
      </c>
      <c r="D129" s="8">
        <v>4096</v>
      </c>
      <c r="E129" s="8">
        <v>6144</v>
      </c>
    </row>
    <row r="130" spans="1:5" ht="23.1" customHeight="1" x14ac:dyDescent="0.25">
      <c r="A130" s="3" t="s">
        <v>218</v>
      </c>
      <c r="B130" s="3" t="s">
        <v>210</v>
      </c>
      <c r="C130" s="1" t="s">
        <v>201</v>
      </c>
      <c r="D130" s="8">
        <v>4096</v>
      </c>
      <c r="E130" s="8">
        <v>6144</v>
      </c>
    </row>
    <row r="131" spans="1:5" ht="23.1" customHeight="1" x14ac:dyDescent="0.25">
      <c r="A131" s="3" t="s">
        <v>178</v>
      </c>
      <c r="B131" s="3" t="s">
        <v>36</v>
      </c>
      <c r="C131" s="1" t="s">
        <v>166</v>
      </c>
      <c r="D131" s="8">
        <v>4096</v>
      </c>
      <c r="E131" s="8">
        <v>15360</v>
      </c>
    </row>
    <row r="132" spans="1:5" ht="23.1" customHeight="1" x14ac:dyDescent="0.25">
      <c r="A132" s="3" t="s">
        <v>178</v>
      </c>
      <c r="B132" s="3" t="s">
        <v>36</v>
      </c>
      <c r="C132" s="1" t="s">
        <v>167</v>
      </c>
      <c r="D132" s="8">
        <v>4096</v>
      </c>
      <c r="E132" s="8">
        <v>15360</v>
      </c>
    </row>
    <row r="133" spans="1:5" ht="23.1" customHeight="1" x14ac:dyDescent="0.25">
      <c r="A133" s="3" t="s">
        <v>256</v>
      </c>
      <c r="B133" s="3" t="s">
        <v>36</v>
      </c>
      <c r="C133" s="1" t="s">
        <v>249</v>
      </c>
      <c r="D133" s="8">
        <v>4096</v>
      </c>
      <c r="E133" s="8">
        <v>6144</v>
      </c>
    </row>
    <row r="134" spans="1:5" ht="23.1" customHeight="1" x14ac:dyDescent="0.25">
      <c r="A134" s="3" t="s">
        <v>191</v>
      </c>
      <c r="B134" s="3" t="s">
        <v>36</v>
      </c>
      <c r="C134" s="1" t="s">
        <v>185</v>
      </c>
      <c r="D134" s="8">
        <v>4096</v>
      </c>
      <c r="E134" s="8">
        <v>15360</v>
      </c>
    </row>
    <row r="135" spans="1:5" ht="23.1" customHeight="1" x14ac:dyDescent="0.25">
      <c r="A135" s="3" t="s">
        <v>242</v>
      </c>
      <c r="B135" s="3" t="s">
        <v>36</v>
      </c>
      <c r="C135" s="1" t="s">
        <v>235</v>
      </c>
      <c r="D135" s="8">
        <v>4096</v>
      </c>
      <c r="E135" s="8">
        <v>6144</v>
      </c>
    </row>
    <row r="136" spans="1:5" ht="23.1" customHeight="1" x14ac:dyDescent="0.25">
      <c r="A136" s="3" t="s">
        <v>188</v>
      </c>
      <c r="B136" s="3" t="s">
        <v>36</v>
      </c>
      <c r="C136" s="1" t="s">
        <v>182</v>
      </c>
      <c r="D136" s="8">
        <v>4096</v>
      </c>
      <c r="E136" s="8">
        <v>6144</v>
      </c>
    </row>
    <row r="137" spans="1:5" ht="23.1" customHeight="1" x14ac:dyDescent="0.25">
      <c r="A137" s="3" t="s">
        <v>192</v>
      </c>
      <c r="B137" s="3" t="s">
        <v>36</v>
      </c>
      <c r="C137" s="1" t="s">
        <v>186</v>
      </c>
      <c r="D137" s="8">
        <v>4096</v>
      </c>
      <c r="E137" s="8">
        <v>15360</v>
      </c>
    </row>
    <row r="138" spans="1:5" ht="23.1" customHeight="1" x14ac:dyDescent="0.25">
      <c r="A138" s="3" t="s">
        <v>192</v>
      </c>
      <c r="B138" s="3" t="s">
        <v>36</v>
      </c>
      <c r="C138" s="1" t="s">
        <v>187</v>
      </c>
      <c r="D138" s="8">
        <v>4096</v>
      </c>
      <c r="E138" s="8">
        <v>15360</v>
      </c>
    </row>
    <row r="139" spans="1:5" ht="23.1" customHeight="1" x14ac:dyDescent="0.25">
      <c r="A139" s="3" t="s">
        <v>192</v>
      </c>
      <c r="B139" s="3" t="s">
        <v>193</v>
      </c>
      <c r="C139" s="1" t="s">
        <v>306</v>
      </c>
      <c r="D139" s="8">
        <v>4096</v>
      </c>
      <c r="E139" s="8">
        <v>15360</v>
      </c>
    </row>
    <row r="140" spans="1:5" ht="23.1" customHeight="1" x14ac:dyDescent="0.25">
      <c r="A140" s="3" t="s">
        <v>192</v>
      </c>
      <c r="B140" s="3" t="s">
        <v>193</v>
      </c>
      <c r="C140" s="1" t="s">
        <v>305</v>
      </c>
      <c r="D140" s="8">
        <v>4096</v>
      </c>
      <c r="E140" s="8">
        <v>6144</v>
      </c>
    </row>
    <row r="141" spans="1:5" ht="23.1" customHeight="1" x14ac:dyDescent="0.25">
      <c r="A141" s="3" t="s">
        <v>155</v>
      </c>
      <c r="B141" s="3" t="s">
        <v>36</v>
      </c>
      <c r="C141" s="1" t="s">
        <v>143</v>
      </c>
      <c r="D141" s="8">
        <v>4096</v>
      </c>
      <c r="E141" s="8">
        <v>6144</v>
      </c>
    </row>
    <row r="142" spans="1:5" ht="23.1" customHeight="1" x14ac:dyDescent="0.25">
      <c r="A142" s="3" t="s">
        <v>154</v>
      </c>
      <c r="B142" s="3" t="s">
        <v>36</v>
      </c>
      <c r="C142" s="1" t="s">
        <v>142</v>
      </c>
      <c r="D142" s="8">
        <v>4096</v>
      </c>
      <c r="E142" s="8">
        <v>6144</v>
      </c>
    </row>
    <row r="143" spans="1:5" ht="23.1" customHeight="1" x14ac:dyDescent="0.25">
      <c r="A143" s="3" t="s">
        <v>219</v>
      </c>
      <c r="B143" s="3" t="s">
        <v>36</v>
      </c>
      <c r="C143" s="1" t="s">
        <v>202</v>
      </c>
      <c r="D143" s="8">
        <v>4096</v>
      </c>
      <c r="E143" s="8">
        <v>6144</v>
      </c>
    </row>
    <row r="144" spans="1:5" ht="23.1" customHeight="1" x14ac:dyDescent="0.25">
      <c r="A144" s="3" t="s">
        <v>156</v>
      </c>
      <c r="B144" s="3" t="s">
        <v>36</v>
      </c>
      <c r="C144" s="1" t="s">
        <v>144</v>
      </c>
      <c r="D144" s="8">
        <v>4096</v>
      </c>
      <c r="E144" s="8">
        <v>6144</v>
      </c>
    </row>
    <row r="145" spans="1:7" ht="23.1" customHeight="1" x14ac:dyDescent="0.25">
      <c r="A145" s="3" t="s">
        <v>231</v>
      </c>
      <c r="B145" s="3" t="s">
        <v>229</v>
      </c>
      <c r="C145" s="1" t="s">
        <v>225</v>
      </c>
      <c r="D145" s="8">
        <v>4096</v>
      </c>
      <c r="E145" s="8">
        <v>6144</v>
      </c>
    </row>
    <row r="146" spans="1:7" ht="23.1" customHeight="1" x14ac:dyDescent="0.25">
      <c r="A146" s="3" t="s">
        <v>158</v>
      </c>
      <c r="B146" s="3" t="s">
        <v>149</v>
      </c>
      <c r="C146" s="1" t="s">
        <v>146</v>
      </c>
      <c r="D146" s="8">
        <v>4096</v>
      </c>
      <c r="E146" s="8">
        <v>15360</v>
      </c>
    </row>
    <row r="147" spans="1:7" ht="23.1" customHeight="1" x14ac:dyDescent="0.25">
      <c r="A147" s="3" t="s">
        <v>134</v>
      </c>
      <c r="B147" s="3" t="s">
        <v>36</v>
      </c>
      <c r="C147" s="1" t="s">
        <v>118</v>
      </c>
      <c r="D147" s="8">
        <v>4096</v>
      </c>
      <c r="E147" s="8">
        <v>6144</v>
      </c>
    </row>
    <row r="148" spans="1:7" ht="23.1" customHeight="1" x14ac:dyDescent="0.25">
      <c r="A148" s="3" t="s">
        <v>157</v>
      </c>
      <c r="B148" s="3" t="s">
        <v>36</v>
      </c>
      <c r="C148" s="1" t="s">
        <v>145</v>
      </c>
      <c r="D148" s="8">
        <v>4096</v>
      </c>
      <c r="E148" s="8">
        <v>6144</v>
      </c>
    </row>
    <row r="149" spans="1:7" ht="23.1" customHeight="1" x14ac:dyDescent="0.25">
      <c r="A149" s="3" t="s">
        <v>257</v>
      </c>
      <c r="B149" s="3" t="s">
        <v>36</v>
      </c>
      <c r="C149" s="1" t="s">
        <v>250</v>
      </c>
      <c r="D149" s="8">
        <v>4096</v>
      </c>
      <c r="E149" s="8">
        <v>6144</v>
      </c>
    </row>
    <row r="150" spans="1:7" ht="23.1" customHeight="1" x14ac:dyDescent="0.25">
      <c r="A150" s="3" t="s">
        <v>135</v>
      </c>
      <c r="B150" s="3" t="s">
        <v>127</v>
      </c>
      <c r="C150" s="1" t="s">
        <v>119</v>
      </c>
      <c r="D150" s="8">
        <v>4096</v>
      </c>
      <c r="E150" s="8">
        <v>15360</v>
      </c>
    </row>
    <row r="151" spans="1:7" ht="23.1" customHeight="1" x14ac:dyDescent="0.25">
      <c r="A151" s="3" t="s">
        <v>179</v>
      </c>
      <c r="B151" s="3" t="s">
        <v>36</v>
      </c>
      <c r="C151" s="1" t="s">
        <v>168</v>
      </c>
      <c r="D151" s="8">
        <v>4096</v>
      </c>
      <c r="E151" s="8">
        <v>6144</v>
      </c>
    </row>
    <row r="152" spans="1:7" ht="23.1" customHeight="1" x14ac:dyDescent="0.25">
      <c r="A152" s="3" t="s">
        <v>220</v>
      </c>
      <c r="B152" s="3" t="s">
        <v>211</v>
      </c>
      <c r="C152" s="1" t="s">
        <v>203</v>
      </c>
      <c r="D152" s="8">
        <v>4096</v>
      </c>
      <c r="E152" s="8">
        <v>6144</v>
      </c>
    </row>
    <row r="153" spans="1:7" ht="23.1" customHeight="1" x14ac:dyDescent="0.25">
      <c r="A153" s="3" t="s">
        <v>286</v>
      </c>
      <c r="B153" s="3" t="s">
        <v>36</v>
      </c>
      <c r="C153" s="1" t="s">
        <v>276</v>
      </c>
      <c r="D153" s="8">
        <v>4096</v>
      </c>
      <c r="E153" s="8">
        <v>6144</v>
      </c>
    </row>
    <row r="154" spans="1:7" ht="23.1" customHeight="1" x14ac:dyDescent="0.25">
      <c r="A154" s="3" t="s">
        <v>221</v>
      </c>
      <c r="B154" s="3" t="s">
        <v>36</v>
      </c>
      <c r="C154" s="1" t="s">
        <v>204</v>
      </c>
      <c r="D154" s="8">
        <v>4096</v>
      </c>
      <c r="E154" s="8">
        <v>6144</v>
      </c>
    </row>
    <row r="155" spans="1:7" ht="23.1" customHeight="1" x14ac:dyDescent="0.25">
      <c r="A155" s="3" t="s">
        <v>287</v>
      </c>
      <c r="B155" s="3" t="s">
        <v>36</v>
      </c>
      <c r="C155" s="1" t="s">
        <v>264</v>
      </c>
      <c r="D155" s="8">
        <v>4096</v>
      </c>
      <c r="E155" s="8">
        <v>6144</v>
      </c>
    </row>
    <row r="156" spans="1:7" ht="23.1" customHeight="1" x14ac:dyDescent="0.25">
      <c r="A156" s="3" t="s">
        <v>279</v>
      </c>
      <c r="B156" s="3" t="s">
        <v>36</v>
      </c>
      <c r="C156" s="1" t="s">
        <v>275</v>
      </c>
      <c r="D156" s="8">
        <v>4096</v>
      </c>
      <c r="E156" s="8">
        <v>6144</v>
      </c>
    </row>
    <row r="157" spans="1:7" ht="23.1" customHeight="1" x14ac:dyDescent="0.25">
      <c r="A157" s="3" t="s">
        <v>137</v>
      </c>
      <c r="B157" s="3" t="s">
        <v>36</v>
      </c>
      <c r="C157" s="1" t="s">
        <v>120</v>
      </c>
      <c r="D157" s="8">
        <v>4096</v>
      </c>
      <c r="E157" s="8">
        <v>15360</v>
      </c>
    </row>
    <row r="158" spans="1:7" ht="23.1" customHeight="1" x14ac:dyDescent="0.25">
      <c r="A158" s="3" t="s">
        <v>180</v>
      </c>
      <c r="B158" s="3" t="s">
        <v>36</v>
      </c>
      <c r="C158" s="1" t="s">
        <v>169</v>
      </c>
      <c r="D158" s="8">
        <v>4096</v>
      </c>
      <c r="E158" s="8">
        <v>6144</v>
      </c>
    </row>
    <row r="159" spans="1:7" ht="23.1" customHeight="1" x14ac:dyDescent="0.25">
      <c r="A159" s="3" t="s">
        <v>269</v>
      </c>
      <c r="B159" s="3" t="s">
        <v>36</v>
      </c>
      <c r="C159" s="1" t="s">
        <v>263</v>
      </c>
      <c r="D159" s="8">
        <v>4096</v>
      </c>
      <c r="E159" s="8">
        <v>6144</v>
      </c>
    </row>
    <row r="160" spans="1:7" ht="23.1" customHeight="1" x14ac:dyDescent="0.25">
      <c r="A160" s="3" t="s">
        <v>138</v>
      </c>
      <c r="B160" s="3" t="s">
        <v>36</v>
      </c>
      <c r="C160" s="1" t="s">
        <v>121</v>
      </c>
      <c r="D160" s="8">
        <v>4096</v>
      </c>
      <c r="E160" s="8">
        <v>6144</v>
      </c>
      <c r="G160" s="13"/>
    </row>
    <row r="161" spans="1:7" ht="23.1" customHeight="1" x14ac:dyDescent="0.25">
      <c r="A161" s="3" t="s">
        <v>241</v>
      </c>
      <c r="B161" s="3" t="s">
        <v>238</v>
      </c>
      <c r="C161" s="1" t="s">
        <v>234</v>
      </c>
      <c r="D161" s="8">
        <v>4096</v>
      </c>
      <c r="E161" s="8">
        <v>6144</v>
      </c>
      <c r="G161" s="13"/>
    </row>
    <row r="162" spans="1:7" ht="23.1" customHeight="1" x14ac:dyDescent="0.25">
      <c r="A162" s="3" t="s">
        <v>136</v>
      </c>
      <c r="B162" s="3" t="s">
        <v>36</v>
      </c>
      <c r="C162" s="1" t="s">
        <v>304</v>
      </c>
      <c r="D162" s="8">
        <v>4096</v>
      </c>
      <c r="E162" s="8">
        <v>6144</v>
      </c>
      <c r="G162" s="13"/>
    </row>
    <row r="163" spans="1:7" ht="23.1" customHeight="1" x14ac:dyDescent="0.25">
      <c r="A163" s="3" t="s">
        <v>268</v>
      </c>
      <c r="B163" s="3" t="s">
        <v>36</v>
      </c>
      <c r="C163" s="1" t="s">
        <v>262</v>
      </c>
      <c r="D163" s="8">
        <v>4096</v>
      </c>
      <c r="E163" s="8">
        <v>6144</v>
      </c>
      <c r="G163" s="13"/>
    </row>
    <row r="164" spans="1:7" ht="23.1" customHeight="1" x14ac:dyDescent="0.25">
      <c r="A164" s="3" t="s">
        <v>271</v>
      </c>
      <c r="B164" s="3" t="s">
        <v>267</v>
      </c>
      <c r="C164" s="1" t="s">
        <v>266</v>
      </c>
      <c r="D164" s="8">
        <v>4096</v>
      </c>
      <c r="E164" s="8">
        <v>15360</v>
      </c>
      <c r="G164" s="13"/>
    </row>
    <row r="165" spans="1:7" ht="23.1" customHeight="1" x14ac:dyDescent="0.25">
      <c r="A165" s="3" t="s">
        <v>181</v>
      </c>
      <c r="B165" s="3" t="s">
        <v>36</v>
      </c>
      <c r="C165" s="1" t="s">
        <v>170</v>
      </c>
      <c r="D165" s="8">
        <v>4096</v>
      </c>
      <c r="E165" s="8">
        <v>6144</v>
      </c>
      <c r="G165" s="13"/>
    </row>
    <row r="166" spans="1:7" ht="23.1" customHeight="1" x14ac:dyDescent="0.25">
      <c r="A166" s="3" t="s">
        <v>190</v>
      </c>
      <c r="B166" s="3" t="s">
        <v>36</v>
      </c>
      <c r="C166" s="1" t="s">
        <v>184</v>
      </c>
      <c r="D166" s="8">
        <v>4096</v>
      </c>
      <c r="E166" s="8">
        <v>15360</v>
      </c>
      <c r="G166" s="13"/>
    </row>
    <row r="167" spans="1:7" ht="23.1" customHeight="1" x14ac:dyDescent="0.25">
      <c r="A167" s="3" t="s">
        <v>259</v>
      </c>
      <c r="B167" s="3" t="s">
        <v>36</v>
      </c>
      <c r="C167" s="1" t="s">
        <v>252</v>
      </c>
      <c r="D167" s="8">
        <v>4096</v>
      </c>
      <c r="E167" s="8">
        <v>15360</v>
      </c>
      <c r="G167" s="13"/>
    </row>
    <row r="168" spans="1:7" ht="23.1" customHeight="1" x14ac:dyDescent="0.25">
      <c r="A168" s="3" t="s">
        <v>258</v>
      </c>
      <c r="B168" s="3" t="s">
        <v>36</v>
      </c>
      <c r="C168" s="1" t="s">
        <v>251</v>
      </c>
      <c r="D168" s="8">
        <v>4096</v>
      </c>
      <c r="E168" s="8">
        <v>6144</v>
      </c>
      <c r="G168" s="13"/>
    </row>
    <row r="169" spans="1:7" ht="23.1" customHeight="1" x14ac:dyDescent="0.25">
      <c r="A169" s="3" t="s">
        <v>159</v>
      </c>
      <c r="B169" s="3" t="s">
        <v>150</v>
      </c>
      <c r="C169" s="1" t="s">
        <v>147</v>
      </c>
      <c r="D169" s="8">
        <v>4096</v>
      </c>
      <c r="E169" s="8">
        <v>15360</v>
      </c>
      <c r="G169" s="13"/>
    </row>
    <row r="170" spans="1:7" ht="23.1" customHeight="1" x14ac:dyDescent="0.25">
      <c r="A170" s="3" t="s">
        <v>159</v>
      </c>
      <c r="B170" s="3" t="s">
        <v>151</v>
      </c>
      <c r="C170" s="1" t="s">
        <v>148</v>
      </c>
      <c r="D170" s="8">
        <v>4096</v>
      </c>
      <c r="E170" s="8">
        <v>20480</v>
      </c>
      <c r="G170" s="13"/>
    </row>
    <row r="171" spans="1:7" ht="23.1" customHeight="1" x14ac:dyDescent="0.25">
      <c r="A171" s="3" t="s">
        <v>315</v>
      </c>
      <c r="B171" s="3" t="s">
        <v>288</v>
      </c>
      <c r="C171" s="1" t="s">
        <v>289</v>
      </c>
      <c r="D171" s="8">
        <v>4096</v>
      </c>
      <c r="E171" s="8">
        <v>10240</v>
      </c>
      <c r="G171" s="13"/>
    </row>
    <row r="172" spans="1:7" ht="23.1" customHeight="1" x14ac:dyDescent="0.25">
      <c r="B172" s="17" t="s">
        <v>312</v>
      </c>
      <c r="C172" s="18">
        <f>COUNTA(C89:C171)</f>
        <v>83</v>
      </c>
      <c r="G172" s="13"/>
    </row>
    <row r="173" spans="1:7" ht="23.1" customHeight="1" x14ac:dyDescent="0.25">
      <c r="A173" s="34"/>
      <c r="B173" s="34"/>
      <c r="C173" s="34"/>
      <c r="D173" s="34"/>
      <c r="E173" s="34"/>
      <c r="F173" s="4"/>
      <c r="G173" s="13"/>
    </row>
    <row r="174" spans="1:7" ht="23.1" customHeight="1" x14ac:dyDescent="0.25">
      <c r="A174" s="34"/>
      <c r="B174" s="34"/>
      <c r="C174" s="34"/>
      <c r="D174" s="34"/>
      <c r="E174" s="34"/>
      <c r="F174" s="4"/>
      <c r="G174" s="13"/>
    </row>
    <row r="175" spans="1:7" ht="23.1" customHeight="1" x14ac:dyDescent="0.25">
      <c r="B175" s="17" t="s">
        <v>284</v>
      </c>
      <c r="C175" s="18">
        <f>SUM(C8,C84,C172,C51)</f>
        <v>150</v>
      </c>
      <c r="D175" s="14"/>
      <c r="E175" s="14"/>
      <c r="F175" s="13"/>
    </row>
    <row r="176" spans="1:7" ht="23.1" customHeight="1" x14ac:dyDescent="0.25">
      <c r="A176" s="34"/>
      <c r="B176" s="34"/>
      <c r="C176" s="34"/>
      <c r="D176" s="34"/>
      <c r="E176" s="34"/>
      <c r="F176" s="13"/>
      <c r="G176" s="13"/>
    </row>
    <row r="177" spans="1:7" ht="23.1" customHeight="1" x14ac:dyDescent="0.25">
      <c r="A177" s="34"/>
      <c r="B177" s="34"/>
      <c r="C177" s="34"/>
      <c r="D177" s="34"/>
      <c r="E177" s="34"/>
      <c r="G177" s="13"/>
    </row>
    <row r="178" spans="1:7" ht="23.1" customHeight="1" x14ac:dyDescent="0.25">
      <c r="B178" s="20" t="s">
        <v>285</v>
      </c>
      <c r="C178" s="20" t="s">
        <v>290</v>
      </c>
      <c r="D178" s="19" t="s">
        <v>283</v>
      </c>
      <c r="E178" s="19" t="s">
        <v>309</v>
      </c>
      <c r="G178" s="13"/>
    </row>
    <row r="179" spans="1:7" ht="23.1" customHeight="1" x14ac:dyDescent="0.25">
      <c r="B179" s="5">
        <f>1024*4</f>
        <v>4096</v>
      </c>
      <c r="C179" s="5">
        <f t="shared" ref="C179:C191" si="0">COUNTIF($D$1:$D$171,B179)</f>
        <v>131</v>
      </c>
      <c r="D179" s="8">
        <f t="shared" ref="D179:D191" si="1">COUNTIF($E$1:$E$171,B179)</f>
        <v>0</v>
      </c>
      <c r="E179" s="8">
        <f>LARGE(C179:D179,1)</f>
        <v>131</v>
      </c>
    </row>
    <row r="180" spans="1:7" ht="23.1" customHeight="1" x14ac:dyDescent="0.25">
      <c r="B180" s="5">
        <f>1024*6</f>
        <v>6144</v>
      </c>
      <c r="C180" s="5">
        <f t="shared" si="0"/>
        <v>0</v>
      </c>
      <c r="D180" s="8">
        <f t="shared" si="1"/>
        <v>77</v>
      </c>
      <c r="E180" s="8">
        <f>LARGE(C180:D180,1)</f>
        <v>77</v>
      </c>
    </row>
    <row r="181" spans="1:7" ht="23.1" customHeight="1" x14ac:dyDescent="0.25">
      <c r="B181" s="5">
        <f>1024*10</f>
        <v>10240</v>
      </c>
      <c r="C181" s="5">
        <f t="shared" si="0"/>
        <v>12</v>
      </c>
      <c r="D181" s="8">
        <f t="shared" si="1"/>
        <v>1</v>
      </c>
      <c r="E181" s="8">
        <f t="shared" ref="E181:E184" si="2">LARGE(C181:D181,1)</f>
        <v>12</v>
      </c>
    </row>
    <row r="182" spans="1:7" ht="23.1" customHeight="1" x14ac:dyDescent="0.25">
      <c r="B182" s="5">
        <f>1024*15</f>
        <v>15360</v>
      </c>
      <c r="C182" s="5">
        <f t="shared" si="0"/>
        <v>0</v>
      </c>
      <c r="D182" s="8">
        <f t="shared" si="1"/>
        <v>43</v>
      </c>
      <c r="E182" s="8">
        <f t="shared" si="2"/>
        <v>43</v>
      </c>
    </row>
    <row r="183" spans="1:7" ht="23.1" customHeight="1" x14ac:dyDescent="0.25">
      <c r="B183" s="5">
        <f>1024*20</f>
        <v>20480</v>
      </c>
      <c r="C183" s="5">
        <f t="shared" si="0"/>
        <v>3</v>
      </c>
      <c r="D183" s="8">
        <f t="shared" si="1"/>
        <v>9</v>
      </c>
      <c r="E183" s="8">
        <f t="shared" si="2"/>
        <v>9</v>
      </c>
    </row>
    <row r="184" spans="1:7" ht="23.1" customHeight="1" x14ac:dyDescent="0.25">
      <c r="B184" s="5">
        <f>1024*30</f>
        <v>30720</v>
      </c>
      <c r="C184" s="5">
        <f t="shared" si="0"/>
        <v>0</v>
      </c>
      <c r="D184" s="8">
        <f t="shared" si="1"/>
        <v>8</v>
      </c>
      <c r="E184" s="8">
        <f t="shared" si="2"/>
        <v>8</v>
      </c>
    </row>
    <row r="185" spans="1:7" ht="23.1" customHeight="1" x14ac:dyDescent="0.25">
      <c r="B185" s="5">
        <f>1024*40</f>
        <v>40960</v>
      </c>
      <c r="C185" s="5">
        <f t="shared" si="0"/>
        <v>2</v>
      </c>
      <c r="D185" s="8">
        <f t="shared" si="1"/>
        <v>7</v>
      </c>
      <c r="E185" s="8">
        <f t="shared" ref="E185:E191" si="3">LARGE(C185:D185,1)</f>
        <v>7</v>
      </c>
    </row>
    <row r="186" spans="1:7" ht="23.1" customHeight="1" x14ac:dyDescent="0.25">
      <c r="B186" s="5">
        <f>1024*60</f>
        <v>61440</v>
      </c>
      <c r="C186" s="5">
        <f t="shared" si="0"/>
        <v>0</v>
      </c>
      <c r="D186" s="8">
        <f t="shared" si="1"/>
        <v>2</v>
      </c>
      <c r="E186" s="8">
        <f t="shared" si="3"/>
        <v>2</v>
      </c>
    </row>
    <row r="187" spans="1:7" ht="23.1" customHeight="1" x14ac:dyDescent="0.25">
      <c r="B187" s="5">
        <f>1024*80</f>
        <v>81920</v>
      </c>
      <c r="C187" s="5">
        <f t="shared" si="0"/>
        <v>0</v>
      </c>
      <c r="D187" s="8">
        <f t="shared" si="1"/>
        <v>1</v>
      </c>
      <c r="E187" s="8">
        <f t="shared" si="3"/>
        <v>1</v>
      </c>
    </row>
    <row r="188" spans="1:7" ht="23.1" customHeight="1" x14ac:dyDescent="0.25">
      <c r="B188" s="5">
        <f>1024*100</f>
        <v>102400</v>
      </c>
      <c r="C188" s="5">
        <f t="shared" si="0"/>
        <v>0</v>
      </c>
      <c r="D188" s="8">
        <f t="shared" si="1"/>
        <v>0</v>
      </c>
      <c r="E188" s="8">
        <f t="shared" si="3"/>
        <v>0</v>
      </c>
    </row>
    <row r="189" spans="1:7" ht="23.1" customHeight="1" x14ac:dyDescent="0.25">
      <c r="B189" s="5">
        <f>1024*200</f>
        <v>204800</v>
      </c>
      <c r="C189" s="5">
        <f t="shared" si="0"/>
        <v>0</v>
      </c>
      <c r="D189" s="8">
        <f t="shared" si="1"/>
        <v>0</v>
      </c>
      <c r="E189" s="8">
        <f t="shared" si="3"/>
        <v>0</v>
      </c>
    </row>
    <row r="190" spans="1:7" ht="23.1" customHeight="1" x14ac:dyDescent="0.25">
      <c r="B190" s="5">
        <f>1024*300</f>
        <v>307200</v>
      </c>
      <c r="C190" s="5">
        <f t="shared" si="0"/>
        <v>2</v>
      </c>
      <c r="D190" s="8">
        <f t="shared" si="1"/>
        <v>0</v>
      </c>
      <c r="E190" s="8">
        <f t="shared" si="3"/>
        <v>2</v>
      </c>
    </row>
    <row r="191" spans="1:7" ht="23.1" customHeight="1" x14ac:dyDescent="0.25">
      <c r="B191" s="5">
        <f>1024*400</f>
        <v>409600</v>
      </c>
      <c r="C191" s="5">
        <f t="shared" si="0"/>
        <v>0</v>
      </c>
      <c r="D191" s="8">
        <f t="shared" si="1"/>
        <v>2</v>
      </c>
      <c r="E191" s="8">
        <f t="shared" si="3"/>
        <v>2</v>
      </c>
    </row>
    <row r="192" spans="1:7" ht="23.1" customHeight="1" x14ac:dyDescent="0.25">
      <c r="B192" s="17" t="s">
        <v>281</v>
      </c>
      <c r="C192" s="21">
        <f>SUBTOTAL(9,C179:C191)</f>
        <v>150</v>
      </c>
      <c r="D192" s="22">
        <f>SUBTOTAL(9,D179:D191)</f>
        <v>150</v>
      </c>
      <c r="E192" s="22">
        <f>SUBTOTAL(9,E179:E191)</f>
        <v>294</v>
      </c>
    </row>
    <row r="193" spans="1:5" ht="23.1" customHeight="1" x14ac:dyDescent="0.25">
      <c r="B193" s="13"/>
    </row>
    <row r="194" spans="1:5" ht="23.1" customHeight="1" x14ac:dyDescent="0.25">
      <c r="A194" s="24" t="s">
        <v>322</v>
      </c>
      <c r="B194" s="24"/>
      <c r="C194" s="24"/>
      <c r="D194" s="24"/>
      <c r="E194" s="24"/>
    </row>
    <row r="195" spans="1:5" ht="23.1" customHeight="1" x14ac:dyDescent="0.25">
      <c r="A195" s="24"/>
      <c r="B195" s="24"/>
      <c r="C195" s="24"/>
      <c r="D195" s="24"/>
      <c r="E195" s="24"/>
    </row>
    <row r="196" spans="1:5" ht="23.1" customHeight="1" x14ac:dyDescent="0.25">
      <c r="A196" s="24"/>
      <c r="B196" s="24"/>
      <c r="C196" s="24"/>
      <c r="D196" s="24"/>
      <c r="E196" s="24"/>
    </row>
    <row r="197" spans="1:5" ht="23.1" customHeight="1" x14ac:dyDescent="0.25">
      <c r="D197" s="15"/>
      <c r="E197" s="15"/>
    </row>
    <row r="198" spans="1:5" ht="23.1" customHeight="1" x14ac:dyDescent="0.25">
      <c r="B198" s="4"/>
      <c r="C198" s="4"/>
      <c r="D198" s="16"/>
      <c r="E198" s="15"/>
    </row>
    <row r="199" spans="1:5" ht="23.1" customHeight="1" x14ac:dyDescent="0.25">
      <c r="B199" s="4"/>
      <c r="C199" s="4"/>
      <c r="D199" s="16"/>
    </row>
    <row r="200" spans="1:5" ht="23.1" customHeight="1" x14ac:dyDescent="0.25">
      <c r="B200" s="13"/>
      <c r="C200" s="13"/>
    </row>
    <row r="201" spans="1:5" ht="23.1" customHeight="1" x14ac:dyDescent="0.25">
      <c r="B201" s="13"/>
      <c r="C201" s="13"/>
    </row>
  </sheetData>
  <sortState ref="A89:E170">
    <sortCondition ref="A89:A170"/>
    <sortCondition ref="B89:B170"/>
    <sortCondition ref="C89:C170"/>
  </sortState>
  <mergeCells count="19">
    <mergeCell ref="A5:E5"/>
    <mergeCell ref="A10:E10"/>
    <mergeCell ref="A86:E86"/>
    <mergeCell ref="A194:E196"/>
    <mergeCell ref="A1:E1"/>
    <mergeCell ref="A2:E2"/>
    <mergeCell ref="A11:E11"/>
    <mergeCell ref="A54:E54"/>
    <mergeCell ref="A87:E87"/>
    <mergeCell ref="A9:E9"/>
    <mergeCell ref="A85:E85"/>
    <mergeCell ref="A53:E53"/>
    <mergeCell ref="A52:E52"/>
    <mergeCell ref="A173:E173"/>
    <mergeCell ref="A174:E174"/>
    <mergeCell ref="A176:E176"/>
    <mergeCell ref="A177:E177"/>
    <mergeCell ref="A3:E3"/>
    <mergeCell ref="A4:E4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ANEXO B - VELOCIDADES_EXPANSÃO</vt:lpstr>
      <vt:lpstr>'ANEXO B - VELOCIDADES_EXPANSÃO'!Area_de_impressao</vt:lpstr>
      <vt:lpstr>'ANEXO B - VELOCIDADES_EXPANSÃO'!Titulos_de_impressao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Pereira da Cruz</dc:creator>
  <cp:lastModifiedBy>Flavio Augusto Ferreira Nunes</cp:lastModifiedBy>
  <cp:lastPrinted>2017-05-10T14:09:30Z</cp:lastPrinted>
  <dcterms:created xsi:type="dcterms:W3CDTF">2016-11-29T10:53:56Z</dcterms:created>
  <dcterms:modified xsi:type="dcterms:W3CDTF">2017-08-24T15:07:39Z</dcterms:modified>
</cp:coreProperties>
</file>